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7.66.189\om_atnreq\COMPARTIR\2026\REPORTES\COCODI\"/>
    </mc:Choice>
  </mc:AlternateContent>
  <xr:revisionPtr revIDLastSave="0" documentId="8_{F7DC3BDE-456D-488D-818B-C6F99D9420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ONSISTENCIAS" sheetId="1" r:id="rId1"/>
    <sheet name="Analisis" sheetId="3" state="hidden" r:id="rId2"/>
  </sheets>
  <definedNames>
    <definedName name="_xlnm._FilterDatabase" localSheetId="0" hidden="1">INCONSISTENCIAS!$A$4:$L$47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T+nVMTZSmOIqaxSlJ0jfKhEGzt8isUsFxTOVB5EXW7I="/>
    </ext>
  </extLst>
</workbook>
</file>

<file path=xl/calcChain.xml><?xml version="1.0" encoding="utf-8"?>
<calcChain xmlns="http://schemas.openxmlformats.org/spreadsheetml/2006/main">
  <c r="G46" i="3" l="1"/>
  <c r="F43" i="3"/>
  <c r="H43" i="3" s="1"/>
  <c r="F42" i="3"/>
  <c r="H42" i="3" s="1"/>
  <c r="F41" i="3"/>
  <c r="H41" i="3" s="1"/>
  <c r="F40" i="3"/>
  <c r="H40" i="3" s="1"/>
  <c r="F39" i="3"/>
  <c r="H39" i="3" s="1"/>
  <c r="F38" i="3"/>
  <c r="H38" i="3" s="1"/>
  <c r="F37" i="3"/>
  <c r="H37" i="3" s="1"/>
  <c r="F36" i="3"/>
  <c r="H36" i="3" s="1"/>
  <c r="F35" i="3"/>
  <c r="H35" i="3" s="1"/>
  <c r="F34" i="3"/>
  <c r="H34" i="3" s="1"/>
  <c r="F33" i="3"/>
  <c r="H33" i="3" s="1"/>
  <c r="F32" i="3"/>
  <c r="H32" i="3" s="1"/>
  <c r="F31" i="3"/>
  <c r="H31" i="3" s="1"/>
  <c r="F30" i="3"/>
  <c r="H30" i="3" s="1"/>
  <c r="F29" i="3"/>
  <c r="H29" i="3" s="1"/>
  <c r="F28" i="3"/>
  <c r="H28" i="3" s="1"/>
  <c r="F27" i="3"/>
  <c r="H27" i="3" s="1"/>
  <c r="F26" i="3"/>
  <c r="H26" i="3" s="1"/>
  <c r="F25" i="3"/>
  <c r="H25" i="3" s="1"/>
  <c r="F24" i="3"/>
  <c r="H24" i="3" s="1"/>
  <c r="F23" i="3"/>
  <c r="H23" i="3" s="1"/>
  <c r="L22" i="3"/>
  <c r="F22" i="3"/>
  <c r="H22" i="3" s="1"/>
  <c r="L21" i="3"/>
  <c r="L20" i="3"/>
  <c r="H20" i="3"/>
  <c r="G47" i="3" s="1"/>
  <c r="L23" i="3" s="1"/>
  <c r="B20" i="3"/>
  <c r="B19" i="3"/>
  <c r="B22" i="3" s="1"/>
  <c r="B23" i="3" s="1"/>
  <c r="L13" i="3"/>
  <c r="G13" i="3"/>
  <c r="F13" i="3"/>
  <c r="H13" i="3" s="1"/>
  <c r="R12" i="3"/>
  <c r="L12" i="3"/>
  <c r="H12" i="3"/>
  <c r="I12" i="3" s="1"/>
  <c r="R11" i="3"/>
  <c r="L11" i="3"/>
  <c r="H11" i="3"/>
  <c r="I11" i="3" s="1"/>
  <c r="R10" i="3"/>
  <c r="L10" i="3"/>
  <c r="H10" i="3"/>
  <c r="I10" i="3" s="1"/>
  <c r="C10" i="3"/>
  <c r="R9" i="3"/>
  <c r="H9" i="3"/>
  <c r="R8" i="3"/>
  <c r="H8" i="3"/>
  <c r="G8" i="3"/>
  <c r="F8" i="3"/>
  <c r="L9" i="3" s="1"/>
  <c r="L19" i="3" l="1"/>
  <c r="G48" i="3"/>
  <c r="C19" i="3"/>
  <c r="B24" i="3"/>
  <c r="B26" i="3"/>
  <c r="I9" i="3"/>
  <c r="B21" i="3"/>
</calcChain>
</file>

<file path=xl/sharedStrings.xml><?xml version="1.0" encoding="utf-8"?>
<sst xmlns="http://schemas.openxmlformats.org/spreadsheetml/2006/main" count="459" uniqueCount="304">
  <si>
    <t>PLAZO DE SUSPENSIÓN</t>
  </si>
  <si>
    <t>AÑO</t>
  </si>
  <si>
    <t>TIPO DE TRÁMITE</t>
  </si>
  <si>
    <t>RFC</t>
  </si>
  <si>
    <t>PROVEEDOR</t>
  </si>
  <si>
    <t>PRIMERA 
NOTIFICACIÓN</t>
  </si>
  <si>
    <t>NOTIFICACIÓN 
 RESOLUCION</t>
  </si>
  <si>
    <t xml:space="preserve">DE </t>
  </si>
  <si>
    <t>A</t>
  </si>
  <si>
    <t xml:space="preserve">NÚMERO DE 
PROCEDIMEINTO </t>
  </si>
  <si>
    <t>TIPO DE INCONSISTENCIA</t>
  </si>
  <si>
    <t>No de Folio</t>
  </si>
  <si>
    <t>Inscripcion</t>
  </si>
  <si>
    <t>OP SAT</t>
  </si>
  <si>
    <t>OP IMSS</t>
  </si>
  <si>
    <t>OP SAT, OP IMSS</t>
  </si>
  <si>
    <t>ESTADOS FINANCIEROS</t>
  </si>
  <si>
    <t>Refrendo</t>
  </si>
  <si>
    <t>Inscripción</t>
  </si>
  <si>
    <t>Expedientes</t>
  </si>
  <si>
    <t>REFRENDO 2023</t>
  </si>
  <si>
    <t>TOTAL SOLICITUDES 2023</t>
  </si>
  <si>
    <t>Concepto</t>
  </si>
  <si>
    <t>Número</t>
  </si>
  <si>
    <t>Por revisar</t>
  </si>
  <si>
    <t xml:space="preserve">Solicitudes </t>
  </si>
  <si>
    <t>OBSERVACIONES</t>
  </si>
  <si>
    <t>Refrendos completos</t>
  </si>
  <si>
    <t>FICHA DE PAGO</t>
  </si>
  <si>
    <t>En espera de comprobante de pago</t>
  </si>
  <si>
    <t>CONSTANCIA</t>
  </si>
  <si>
    <t>Con Observaciones</t>
  </si>
  <si>
    <t>Por atender</t>
  </si>
  <si>
    <t>vencidos</t>
  </si>
  <si>
    <t>INSCRIPCIÓN 2023</t>
  </si>
  <si>
    <t>COMPLETO</t>
  </si>
  <si>
    <t>APROBADO</t>
  </si>
  <si>
    <t>Por asignar</t>
  </si>
  <si>
    <t>Inscritos</t>
  </si>
  <si>
    <t>balance de carga Analistas</t>
  </si>
  <si>
    <t>Expedientes atendidos</t>
  </si>
  <si>
    <t>Lupita</t>
  </si>
  <si>
    <t>promedio diario exp atendidos</t>
  </si>
  <si>
    <t>Andres</t>
  </si>
  <si>
    <t>Yazmin</t>
  </si>
  <si>
    <t>promedio diario exp atendidos esperado</t>
  </si>
  <si>
    <t>V. Torres</t>
  </si>
  <si>
    <t>diferencia diaria perdida</t>
  </si>
  <si>
    <t>Victor</t>
  </si>
  <si>
    <t>Paulina</t>
  </si>
  <si>
    <t>Magda</t>
  </si>
  <si>
    <t>JACQUELINE</t>
  </si>
  <si>
    <t>PAOLA</t>
  </si>
  <si>
    <t>ALICIA</t>
  </si>
  <si>
    <t>Berenice</t>
  </si>
  <si>
    <t>CHRISTOPHER</t>
  </si>
  <si>
    <t>DANIELA</t>
  </si>
  <si>
    <t>DULCE</t>
  </si>
  <si>
    <t>FEDERICO</t>
  </si>
  <si>
    <t>Gaby</t>
  </si>
  <si>
    <t>GERMAN</t>
  </si>
  <si>
    <t>Gonzalo</t>
  </si>
  <si>
    <t>Luis Enrique</t>
  </si>
  <si>
    <t>Toño</t>
  </si>
  <si>
    <t>CP Fco Ruelas</t>
  </si>
  <si>
    <t>GOMEZ MORIN</t>
  </si>
  <si>
    <t>2025|02676</t>
  </si>
  <si>
    <t>SBD2107057Q0</t>
  </si>
  <si>
    <t>SISTEMAS BIOMEDICOS DE DIAGNOSTICO SA DE CV</t>
  </si>
  <si>
    <t>OM/DA/PS/016/2025</t>
  </si>
  <si>
    <t>2025|02389</t>
  </si>
  <si>
    <t>GTS080502JW0</t>
  </si>
  <si>
    <t>GRUPO TODA DEL SURESTE S.A. de C.V.</t>
  </si>
  <si>
    <t>OM/DA/PS/017/2025</t>
  </si>
  <si>
    <t>2025|02545</t>
  </si>
  <si>
    <t>JAA940307EU6</t>
  </si>
  <si>
    <t>JIRO Y ASOCIADOS AGENTE DE SEGUROS Y FIANZAS S.A. de C.V.</t>
  </si>
  <si>
    <t>OM/DA/PS/0152025</t>
  </si>
  <si>
    <t>2025|02144</t>
  </si>
  <si>
    <t>CAAC811206FP0</t>
  </si>
  <si>
    <t>OM/DA/PS/014/2025</t>
  </si>
  <si>
    <t>2025|01162</t>
  </si>
  <si>
    <t>ERA8207293L2</t>
  </si>
  <si>
    <t>ALEJANDRO  DE LEON  RESENDIZ</t>
  </si>
  <si>
    <t>OM/DA/PS/012/2025</t>
  </si>
  <si>
    <t>2025|01544</t>
  </si>
  <si>
    <t>NCS220831NE9</t>
  </si>
  <si>
    <t>NERMANN COMERCIAL SOLUTIONS S. DE R.L. DE C.V.</t>
  </si>
  <si>
    <t>OM/DA/PS/010/2025</t>
  </si>
  <si>
    <t>2025|01029</t>
  </si>
  <si>
    <t>FME080522TB9</t>
  </si>
  <si>
    <t>FIGLIO MEX S.A.</t>
  </si>
  <si>
    <t>OM/DA/PS/013/2025</t>
  </si>
  <si>
    <t>2025|01527</t>
  </si>
  <si>
    <t>AAMI571121313</t>
  </si>
  <si>
    <t>IRMA SUSANA  ARANGO  MAGAÑA</t>
  </si>
  <si>
    <t>OM/DA/PS/011/2025</t>
  </si>
  <si>
    <t>2025|00947</t>
  </si>
  <si>
    <t>EGA190724TX0</t>
  </si>
  <si>
    <t>EXTINTORES GAMA S.A. de C.V.</t>
  </si>
  <si>
    <t>OM/DA/PS/001/2025</t>
  </si>
  <si>
    <t>2025|01648</t>
  </si>
  <si>
    <t>MMO211210FD6</t>
  </si>
  <si>
    <t>MAZROC MOBILIARIO S.A. de C.V.</t>
  </si>
  <si>
    <t>OM/DA/PS/002/2025</t>
  </si>
  <si>
    <t>2025|00900</t>
  </si>
  <si>
    <t>TAX131008SC0</t>
  </si>
  <si>
    <t>TAX COMPANY S.A.P.I.</t>
  </si>
  <si>
    <t>OM/DA/PS/006/2025</t>
  </si>
  <si>
    <t>2025|01073</t>
  </si>
  <si>
    <t>GGC110922MQA</t>
  </si>
  <si>
    <t>G&amp;C GRUPOS Y CONVENCIONES S.A. de C.V.</t>
  </si>
  <si>
    <t>OM/DA/PS/003/2025</t>
  </si>
  <si>
    <t>2025|00522</t>
  </si>
  <si>
    <t>SMA100702NV1</t>
  </si>
  <si>
    <t>SMARTSYS S.A. de C.V.</t>
  </si>
  <si>
    <t>OM/DA/PS/007/2025</t>
  </si>
  <si>
    <t>2025|00676</t>
  </si>
  <si>
    <t>SACA770205JV0</t>
  </si>
  <si>
    <t>ANTONIO  SALMERON  CERVANTES</t>
  </si>
  <si>
    <t>OM/DA/PS/008/2025</t>
  </si>
  <si>
    <t>2025|00433</t>
  </si>
  <si>
    <t>MORJ620227KR0</t>
  </si>
  <si>
    <t>JUAN CARLOS  MORALES  RESENDIZ</t>
  </si>
  <si>
    <t>OM/DA/PS/005/2025</t>
  </si>
  <si>
    <t>2025|00564</t>
  </si>
  <si>
    <t>HCS191014I49</t>
  </si>
  <si>
    <t>HRP CONSULTING SERVICES S.A.S.</t>
  </si>
  <si>
    <t>OM/DA/PS/004/2025</t>
  </si>
  <si>
    <t>2024|05317</t>
  </si>
  <si>
    <t>OEVG8005012P8</t>
  </si>
  <si>
    <t>OM/DA/PS/009/2025</t>
  </si>
  <si>
    <t>OM/DA/PS/024/2025</t>
  </si>
  <si>
    <t>LUIS EDUARDO HEREDIA GOMEZ</t>
  </si>
  <si>
    <t>HEGL610928HB6</t>
  </si>
  <si>
    <t>2025|02827</t>
  </si>
  <si>
    <t>OM/DA/PS/022/2025</t>
  </si>
  <si>
    <t>EVENTOS CORPORATIVOS GLENDAMBO S.A. de C.V.</t>
  </si>
  <si>
    <t>ECG230904Q50</t>
  </si>
  <si>
    <t>2025|02886</t>
  </si>
  <si>
    <t>OM/DA/PS/023/2025</t>
  </si>
  <si>
    <t>COMERCIALIZADORA GENET S.A. de C.V.</t>
  </si>
  <si>
    <t>CGE000817L8A</t>
  </si>
  <si>
    <t>2025|02728</t>
  </si>
  <si>
    <t>OM/DA/PS/021/2025</t>
  </si>
  <si>
    <t>GRUPO OPTICAS MOSAL ESTILO Y VISION PARA TUS OJOS S.A. de C.V.</t>
  </si>
  <si>
    <t>GOM180228DD4</t>
  </si>
  <si>
    <t>2025|02826</t>
  </si>
  <si>
    <t>OM/DA/PS/020/2025</t>
  </si>
  <si>
    <t>ZACNITE MURILLO MENDIETA</t>
  </si>
  <si>
    <t>MUMZ9606017C0</t>
  </si>
  <si>
    <t>2025|02049</t>
  </si>
  <si>
    <t>OM/DA/PS/019/2025</t>
  </si>
  <si>
    <t>MARCIAL FLORES LOPEZ</t>
  </si>
  <si>
    <t>FOLM631104G18</t>
  </si>
  <si>
    <t>2025|01094</t>
  </si>
  <si>
    <t>2025|03309</t>
  </si>
  <si>
    <t>RIMI660921NQ3</t>
  </si>
  <si>
    <t>IRMA RIVERA MORALES</t>
  </si>
  <si>
    <t>OM/DA/PS/028/2025</t>
  </si>
  <si>
    <t>2025|03477</t>
  </si>
  <si>
    <t>CLI180130T87</t>
  </si>
  <si>
    <t>CONSTRUCCIONES LILUMA S.A. de C.V.</t>
  </si>
  <si>
    <t>OM/DA/PS/027/2025</t>
  </si>
  <si>
    <t>2025|03347</t>
  </si>
  <si>
    <t>HBA230713TP6</t>
  </si>
  <si>
    <t>HANDELN DEL BAJIO S.A. de C.V.</t>
  </si>
  <si>
    <t>OM/DA/PS/026/2025</t>
  </si>
  <si>
    <t>2025|02531</t>
  </si>
  <si>
    <t>ICS201202QF1</t>
  </si>
  <si>
    <t>INVILSA CONSTRUCCION Y SERVICIOS DE INGENIERIA SA DE CV</t>
  </si>
  <si>
    <t>OM/DA/PS/025/2025</t>
  </si>
  <si>
    <t>2025|03712</t>
  </si>
  <si>
    <t>ACS230125B42</t>
  </si>
  <si>
    <t>ALIAR CONSULTORIA Y SERVICIOS INTEGRALES S.A. de C.V.</t>
  </si>
  <si>
    <t>OM/DA/PS/029/2025</t>
  </si>
  <si>
    <t>2025|03278</t>
  </si>
  <si>
    <t>CMC170928J99</t>
  </si>
  <si>
    <t>CONSULTORES MEXICANOS CAPATROX SA DE CV</t>
  </si>
  <si>
    <t>2025|02740</t>
  </si>
  <si>
    <t>LOLC761204QL6</t>
  </si>
  <si>
    <t>LOPEZ LOPEZ CARLOS ALBERTO</t>
  </si>
  <si>
    <t>2025|03925</t>
  </si>
  <si>
    <t>FOOE840207AU9</t>
  </si>
  <si>
    <t>FLORES OBREGON EDUARDO FABRICIO</t>
  </si>
  <si>
    <t>2025|03820</t>
  </si>
  <si>
    <t>DUCC870731HQ2</t>
  </si>
  <si>
    <t>CESAR DURAN COLIN</t>
  </si>
  <si>
    <t>OM/DA/PS/030/2025</t>
  </si>
  <si>
    <t>CONSTANCIA DE REGISTRO DE PROVEEDOR</t>
  </si>
  <si>
    <t>2025|03074</t>
  </si>
  <si>
    <t>CID211104SK9</t>
  </si>
  <si>
    <t>CAR INGENIERIA DATA CENTER S.A.S DE C.V.</t>
  </si>
  <si>
    <t>2025|04259</t>
  </si>
  <si>
    <t>DIE231220NK0</t>
  </si>
  <si>
    <t>DIEFRIX S. DE R.L. DE C.V.</t>
  </si>
  <si>
    <t>2025|04209</t>
  </si>
  <si>
    <t>ZUAC950428CI2</t>
  </si>
  <si>
    <t>OM/DA/PS/031 /2025</t>
  </si>
  <si>
    <t>CONSTANCIA DE SITUACION FISCAL</t>
  </si>
  <si>
    <t>2025|04124</t>
  </si>
  <si>
    <t>MBU2212283Y3</t>
  </si>
  <si>
    <t>MAAZED BUILDER S.A. de C.V.</t>
  </si>
  <si>
    <t>OM/DA/PS/032/2025</t>
  </si>
  <si>
    <t>2025|04480</t>
  </si>
  <si>
    <t>ETP221115RT8</t>
  </si>
  <si>
    <t>EVOLUCION TRES PUNTO CERO S.A. de C.V.</t>
  </si>
  <si>
    <t>OM/DA/PS/036/2025</t>
  </si>
  <si>
    <t>2025|04617</t>
  </si>
  <si>
    <t>REHJ900314978</t>
  </si>
  <si>
    <t>JOAQUIN RESENDIZ HERNANDEZ</t>
  </si>
  <si>
    <t>OM/DA/PS/037/2025</t>
  </si>
  <si>
    <t>2025|04478</t>
  </si>
  <si>
    <t>MMB210106B7A</t>
  </si>
  <si>
    <t>MMB1 S.A. de C.V.</t>
  </si>
  <si>
    <t>OM/DA/PS/035/2025</t>
  </si>
  <si>
    <t>2025|04763</t>
  </si>
  <si>
    <t>FCD100831UF0</t>
  </si>
  <si>
    <t>OM/DA/PS/038/2025</t>
  </si>
  <si>
    <t>2025|04993</t>
  </si>
  <si>
    <t>RRV190308JD2</t>
  </si>
  <si>
    <t>OM/DA/PS/041/2025</t>
  </si>
  <si>
    <t>2025|04936</t>
  </si>
  <si>
    <t>ENO151014JR0</t>
  </si>
  <si>
    <t>OM/DA/PS/040/2025</t>
  </si>
  <si>
    <t>2025|04943</t>
  </si>
  <si>
    <t>CMI200212CX5</t>
  </si>
  <si>
    <t>OM/DA/PS/039/2025</t>
  </si>
  <si>
    <t>Correo Lic Nallely</t>
  </si>
  <si>
    <t>2025|05173</t>
  </si>
  <si>
    <t>AEM2110292H6</t>
  </si>
  <si>
    <t>ASESORES ESTRATEGICOS MERCANTES S.A. de C.V.</t>
  </si>
  <si>
    <t>OM/DA/PS/042/2025</t>
  </si>
  <si>
    <t>ENOWINE SA DE CV</t>
  </si>
  <si>
    <t>CONSTRUCCION Y MANTENIMIENTO INDUSTRIAL DE SONORA, S.A. DE C.V.</t>
  </si>
  <si>
    <t>2026|01858</t>
  </si>
  <si>
    <t>PRO1512165Q1</t>
  </si>
  <si>
    <t>PRODISUR S.A. de C.V.</t>
  </si>
  <si>
    <t>-</t>
  </si>
  <si>
    <t>2026|02373</t>
  </si>
  <si>
    <t>ROAJ6703061DA</t>
  </si>
  <si>
    <t>RODRIGUEZ AVENDAÑO JULIO CESAR</t>
  </si>
  <si>
    <t>OM/DA/PS/004/2026</t>
  </si>
  <si>
    <t>2026|00825</t>
  </si>
  <si>
    <t>MPR921214KMA</t>
  </si>
  <si>
    <t>OM/DA/PS/003/2026</t>
  </si>
  <si>
    <t>2026|00646</t>
  </si>
  <si>
    <t>MEZS810420D80</t>
  </si>
  <si>
    <t>OM/DA/PS/002/2026</t>
  </si>
  <si>
    <t>2026|00816</t>
  </si>
  <si>
    <t>NIVJ720406UT5</t>
  </si>
  <si>
    <t>NIEVA VELAZQUEZ JESUS</t>
  </si>
  <si>
    <t>OM/DA/PS/001/2026</t>
  </si>
  <si>
    <t>FC CONTROL Y DIRECCIÓN S.A. de C.V.</t>
  </si>
  <si>
    <t>2026|03001</t>
  </si>
  <si>
    <t>BECERRIL GARCIA JORGE</t>
  </si>
  <si>
    <t>OM/DA/PS/006/2026</t>
  </si>
  <si>
    <t>2026|02263</t>
  </si>
  <si>
    <t>GDS980604C38</t>
  </si>
  <si>
    <t>GRUPO DESARROLLADOR SAFER S.A. de C.V.</t>
  </si>
  <si>
    <t>PROVEEDORES QUE NO ACREDITARON FORMAR PARTE DEL 
 PADRÓN DE PROVEEDORES Y PRESTADORES DE SERVICIOS DEL PODER EJECUTIVO DEL ESTADO DE QUERÉTARO 2026</t>
  </si>
  <si>
    <t>2026|02477</t>
  </si>
  <si>
    <t>SIC180705PX2</t>
  </si>
  <si>
    <t>SICAPRE S.A. de C.V.</t>
  </si>
  <si>
    <t>2026|03269</t>
  </si>
  <si>
    <t>ZESJ850423GL4</t>
  </si>
  <si>
    <t>ZEPEDA SANDOVAL JUAN MANUEL</t>
  </si>
  <si>
    <t>OM/DA/PS/007/2026</t>
  </si>
  <si>
    <t>2026|03435</t>
  </si>
  <si>
    <t>LBA181031E48</t>
  </si>
  <si>
    <t>LAMO DEL BAJIO S.A. de C.V.</t>
  </si>
  <si>
    <t>2026|03452</t>
  </si>
  <si>
    <t>PRK200527F92</t>
  </si>
  <si>
    <t>PROVEEDURIA REGIONAL KAI S.A. de C.V.</t>
  </si>
  <si>
    <t>2026|00034</t>
  </si>
  <si>
    <t>PPC1810308IA</t>
  </si>
  <si>
    <t>PAP PLAS COMERCIALIZADORA S.A. de C.V.</t>
  </si>
  <si>
    <t>OICOM/104/2026</t>
  </si>
  <si>
    <t>2026|00088</t>
  </si>
  <si>
    <t>RIL171130EC2</t>
  </si>
  <si>
    <t>RESOLUCIONES INTEGRALES LOWEL S.A. de C.V.</t>
  </si>
  <si>
    <t>2026|03019</t>
  </si>
  <si>
    <t>DAD910513SM0</t>
  </si>
  <si>
    <t>DIGITAL AD S.A. de C.V.</t>
  </si>
  <si>
    <t>2026|03621</t>
  </si>
  <si>
    <t>KDP240319HH2</t>
  </si>
  <si>
    <t>KREATTIV DISEÑO Y PRODUCCION PUBLICITARIA</t>
  </si>
  <si>
    <t>OM/DA/PS/008/2026</t>
  </si>
  <si>
    <t>2026|03611</t>
  </si>
  <si>
    <t>ROCM840416UT5</t>
  </si>
  <si>
    <t>ROCHA CORRAL MARCOS CHRISTOPHER</t>
  </si>
  <si>
    <t>2026|03850</t>
  </si>
  <si>
    <t>CCC170713JGA</t>
  </si>
  <si>
    <t>CONSULTORIA CAPACITACION Y CERTIFICACION DEL CENTRO S.C.</t>
  </si>
  <si>
    <t>OM/DA/PS/009/2026</t>
  </si>
  <si>
    <t>LICITACION</t>
  </si>
  <si>
    <t>BEGJ821229FZA</t>
  </si>
  <si>
    <t>OM/DA/PS/005/2026</t>
  </si>
  <si>
    <t>MALO PRODUCCIONES SA DE CV</t>
  </si>
  <si>
    <t>MENDOZA ZARCO SAID ANTONIO</t>
  </si>
  <si>
    <t>REFACCIONES Y REMOLQUES VENPOL S.A. de C.V.</t>
  </si>
  <si>
    <t>CARLOS SANTIAGO ZUMAYA ARANA</t>
  </si>
  <si>
    <t>CINTHIA SAYREN CAMACHO ALMARAZ</t>
  </si>
  <si>
    <t>GILBERTO SERVANDO OLVERA 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</si>
</sst>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dd\ d\ mmmm"/>
  </numFmts>
  <fonts count="24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&quot;Arial Narrow&quot;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sz val="11"/>
      <name val="Calibri"/>
      <family val="2"/>
    </font>
    <font>
      <b/>
      <sz val="11"/>
      <color theme="1"/>
      <name val="Arial Narrow"/>
      <family val="2"/>
    </font>
    <font>
      <sz val="9"/>
      <color rgb="FF212529"/>
      <name val="&quot;Arial Narrow&quot;"/>
    </font>
    <font>
      <b/>
      <sz val="10"/>
      <color rgb="FF000000"/>
      <name val="Arial"/>
      <family val="2"/>
    </font>
    <font>
      <sz val="9"/>
      <color rgb="FF212529"/>
      <name val="Arial Narrow"/>
      <family val="2"/>
    </font>
    <font>
      <sz val="11"/>
      <color theme="1"/>
      <name val="Calibri"/>
      <family val="2"/>
    </font>
    <font>
      <b/>
      <sz val="9"/>
      <color rgb="FF000000"/>
      <name val="&quot;hk grotesk&quot;"/>
    </font>
    <font>
      <sz val="10"/>
      <color rgb="FF000000"/>
      <name val="HK Grotesk"/>
      <family val="3"/>
    </font>
    <font>
      <b/>
      <sz val="10"/>
      <color rgb="FF000000"/>
      <name val="HK Grotesk"/>
      <family val="3"/>
    </font>
    <font>
      <sz val="10"/>
      <color rgb="FF000000"/>
      <name val="Arial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76A5AF"/>
        <bgColor rgb="FF76A5AF"/>
      </patternFill>
    </fill>
    <fill>
      <patternFill patternType="solid">
        <fgColor rgb="FFA3B2CC"/>
        <bgColor rgb="FFA3B2CC"/>
      </patternFill>
    </fill>
    <fill>
      <patternFill patternType="solid">
        <fgColor rgb="FFF48FFA"/>
        <bgColor rgb="FFF48FFA"/>
      </patternFill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A8D08D"/>
        <bgColor rgb="FFA8D08D"/>
      </patternFill>
    </fill>
    <fill>
      <patternFill patternType="solid">
        <fgColor rgb="FFFFD965"/>
        <bgColor rgb="FFFFD965"/>
      </patternFill>
    </fill>
    <fill>
      <patternFill patternType="solid">
        <fgColor rgb="FFB4C6E7"/>
        <bgColor rgb="FFB4C6E7"/>
      </patternFill>
    </fill>
    <fill>
      <patternFill patternType="solid">
        <fgColor rgb="FF92D050"/>
        <bgColor rgb="FF92D05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2" fillId="0" borderId="6"/>
    <xf numFmtId="0" fontId="23" fillId="0" borderId="6" applyNumberFormat="0" applyFill="0" applyBorder="0" applyAlignment="0" applyProtection="0"/>
  </cellStyleXfs>
  <cellXfs count="99">
    <xf numFmtId="0" fontId="0" fillId="0" borderId="0" xfId="0" applyFont="1" applyAlignment="1"/>
    <xf numFmtId="0" fontId="3" fillId="0" borderId="0" xfId="0" applyFont="1"/>
    <xf numFmtId="0" fontId="5" fillId="2" borderId="0" xfId="0" applyFont="1" applyFill="1"/>
    <xf numFmtId="164" fontId="5" fillId="2" borderId="0" xfId="0" applyNumberFormat="1" applyFont="1" applyFill="1"/>
    <xf numFmtId="164" fontId="6" fillId="2" borderId="0" xfId="0" applyNumberFormat="1" applyFont="1" applyFill="1"/>
    <xf numFmtId="164" fontId="7" fillId="2" borderId="0" xfId="0" applyNumberFormat="1" applyFont="1" applyFill="1" applyAlignment="1">
      <alignment horizontal="center"/>
    </xf>
    <xf numFmtId="0" fontId="8" fillId="0" borderId="0" xfId="0" applyFont="1"/>
    <xf numFmtId="164" fontId="8" fillId="0" borderId="0" xfId="0" applyNumberFormat="1" applyFont="1"/>
    <xf numFmtId="164" fontId="9" fillId="0" borderId="0" xfId="0" applyNumberFormat="1" applyFont="1"/>
    <xf numFmtId="0" fontId="12" fillId="4" borderId="3" xfId="0" applyFont="1" applyFill="1" applyBorder="1" applyAlignment="1">
      <alignment horizontal="center" vertical="center"/>
    </xf>
    <xf numFmtId="164" fontId="12" fillId="5" borderId="3" xfId="0" applyNumberFormat="1" applyFont="1" applyFill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/>
    </xf>
    <xf numFmtId="0" fontId="16" fillId="0" borderId="0" xfId="0" applyFont="1"/>
    <xf numFmtId="164" fontId="5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/>
    <xf numFmtId="0" fontId="17" fillId="0" borderId="0" xfId="0" applyFont="1"/>
    <xf numFmtId="16" fontId="6" fillId="0" borderId="0" xfId="0" applyNumberFormat="1" applyFont="1"/>
    <xf numFmtId="0" fontId="18" fillId="0" borderId="0" xfId="0" applyFont="1" applyAlignment="1">
      <alignment vertical="center"/>
    </xf>
    <xf numFmtId="15" fontId="6" fillId="0" borderId="0" xfId="0" applyNumberFormat="1" applyFont="1"/>
    <xf numFmtId="165" fontId="6" fillId="0" borderId="0" xfId="0" applyNumberFormat="1" applyFont="1"/>
    <xf numFmtId="0" fontId="6" fillId="8" borderId="6" xfId="0" applyFont="1" applyFill="1" applyBorder="1"/>
    <xf numFmtId="0" fontId="6" fillId="0" borderId="3" xfId="0" applyFont="1" applyBorder="1"/>
    <xf numFmtId="0" fontId="19" fillId="0" borderId="0" xfId="0" applyFont="1" applyAlignment="1">
      <alignment vertical="center"/>
    </xf>
    <xf numFmtId="0" fontId="18" fillId="9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1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18" fillId="11" borderId="7" xfId="0" applyFont="1" applyFill="1" applyBorder="1" applyAlignment="1">
      <alignment horizontal="center" vertical="center" wrapText="1"/>
    </xf>
    <xf numFmtId="0" fontId="18" fillId="11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3" fontId="18" fillId="9" borderId="3" xfId="0" applyNumberFormat="1" applyFont="1" applyFill="1" applyBorder="1" applyAlignment="1">
      <alignment horizontal="right" vertical="center" wrapText="1"/>
    </xf>
    <xf numFmtId="3" fontId="18" fillId="0" borderId="3" xfId="0" applyNumberFormat="1" applyFont="1" applyBorder="1" applyAlignment="1">
      <alignment horizontal="right" vertical="center" wrapText="1"/>
    </xf>
    <xf numFmtId="3" fontId="18" fillId="10" borderId="3" xfId="0" applyNumberFormat="1" applyFont="1" applyFill="1" applyBorder="1" applyAlignment="1">
      <alignment horizontal="right" vertical="center" wrapText="1"/>
    </xf>
    <xf numFmtId="0" fontId="6" fillId="8" borderId="3" xfId="0" applyFont="1" applyFill="1" applyBorder="1" applyAlignment="1">
      <alignment horizontal="right"/>
    </xf>
    <xf numFmtId="0" fontId="6" fillId="0" borderId="9" xfId="0" applyFont="1" applyBorder="1"/>
    <xf numFmtId="0" fontId="18" fillId="0" borderId="10" xfId="0" applyFont="1" applyBorder="1" applyAlignment="1">
      <alignment vertical="center" wrapText="1"/>
    </xf>
    <xf numFmtId="3" fontId="18" fillId="0" borderId="11" xfId="0" applyNumberFormat="1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0" fontId="18" fillId="9" borderId="3" xfId="0" applyFont="1" applyFill="1" applyBorder="1" applyAlignment="1">
      <alignment horizontal="right" vertical="center" wrapText="1"/>
    </xf>
    <xf numFmtId="0" fontId="20" fillId="9" borderId="3" xfId="0" applyFont="1" applyFill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8" fillId="10" borderId="3" xfId="0" applyFont="1" applyFill="1" applyBorder="1" applyAlignment="1">
      <alignment horizontal="righ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left"/>
    </xf>
    <xf numFmtId="0" fontId="6" fillId="0" borderId="5" xfId="0" applyFont="1" applyBorder="1"/>
    <xf numFmtId="0" fontId="6" fillId="8" borderId="14" xfId="0" applyFont="1" applyFill="1" applyBorder="1" applyAlignment="1">
      <alignment horizontal="right"/>
    </xf>
    <xf numFmtId="0" fontId="6" fillId="8" borderId="15" xfId="0" applyFont="1" applyFill="1" applyBorder="1" applyAlignment="1">
      <alignment horizontal="right"/>
    </xf>
    <xf numFmtId="0" fontId="16" fillId="0" borderId="3" xfId="0" applyFont="1" applyBorder="1"/>
    <xf numFmtId="0" fontId="6" fillId="10" borderId="3" xfId="0" applyFont="1" applyFill="1" applyBorder="1"/>
    <xf numFmtId="0" fontId="6" fillId="8" borderId="3" xfId="0" applyFont="1" applyFill="1" applyBorder="1"/>
    <xf numFmtId="0" fontId="6" fillId="12" borderId="6" xfId="0" applyFont="1" applyFill="1" applyBorder="1"/>
    <xf numFmtId="10" fontId="6" fillId="0" borderId="3" xfId="0" applyNumberFormat="1" applyFont="1" applyBorder="1"/>
    <xf numFmtId="0" fontId="6" fillId="0" borderId="5" xfId="0" applyFont="1" applyBorder="1" applyAlignment="1">
      <alignment horizontal="right"/>
    </xf>
    <xf numFmtId="0" fontId="21" fillId="0" borderId="5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4" xfId="0" applyFont="1" applyBorder="1"/>
    <xf numFmtId="164" fontId="10" fillId="5" borderId="3" xfId="0" applyNumberFormat="1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ont="1" applyAlignment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2" fillId="6" borderId="15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6" fillId="7" borderId="3" xfId="0" applyFont="1" applyFill="1" applyBorder="1" applyAlignment="1">
      <alignment horizontal="center"/>
    </xf>
    <xf numFmtId="0" fontId="6" fillId="0" borderId="14" xfId="0" applyFont="1" applyBorder="1"/>
    <xf numFmtId="0" fontId="6" fillId="7" borderId="3" xfId="0" applyFont="1" applyFill="1" applyBorder="1" applyAlignment="1">
      <alignment horizontal="center" vertical="center"/>
    </xf>
    <xf numFmtId="0" fontId="13" fillId="0" borderId="14" xfId="0" applyFont="1" applyFill="1" applyBorder="1"/>
    <xf numFmtId="0" fontId="13" fillId="0" borderId="4" xfId="0" applyFont="1" applyFill="1" applyBorder="1"/>
    <xf numFmtId="0" fontId="13" fillId="0" borderId="4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 wrapText="1"/>
    </xf>
    <xf numFmtId="0" fontId="15" fillId="0" borderId="4" xfId="0" applyFont="1" applyFill="1" applyBorder="1"/>
    <xf numFmtId="0" fontId="13" fillId="0" borderId="14" xfId="0" applyFont="1" applyFill="1" applyBorder="1" applyAlignment="1">
      <alignment horizontal="center"/>
    </xf>
    <xf numFmtId="0" fontId="1" fillId="0" borderId="0" xfId="0" applyFont="1"/>
    <xf numFmtId="0" fontId="13" fillId="0" borderId="14" xfId="0" applyFont="1" applyBorder="1"/>
    <xf numFmtId="0" fontId="1" fillId="0" borderId="3" xfId="0" applyFont="1" applyBorder="1" applyAlignment="1">
      <alignment wrapText="1"/>
    </xf>
    <xf numFmtId="164" fontId="1" fillId="0" borderId="0" xfId="0" applyNumberFormat="1" applyFont="1"/>
    <xf numFmtId="0" fontId="0" fillId="0" borderId="0" xfId="0" applyFont="1" applyAlignment="1"/>
    <xf numFmtId="164" fontId="8" fillId="0" borderId="3" xfId="0" applyNumberFormat="1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center" wrapText="1"/>
    </xf>
    <xf numFmtId="0" fontId="0" fillId="0" borderId="0" xfId="0" applyFont="1" applyAlignment="1"/>
    <xf numFmtId="164" fontId="10" fillId="3" borderId="1" xfId="0" applyNumberFormat="1" applyFont="1" applyFill="1" applyBorder="1" applyAlignment="1">
      <alignment horizontal="center"/>
    </xf>
    <xf numFmtId="0" fontId="11" fillId="0" borderId="2" xfId="0" applyFont="1" applyBorder="1"/>
    <xf numFmtId="0" fontId="6" fillId="8" borderId="12" xfId="0" applyFont="1" applyFill="1" applyBorder="1" applyAlignment="1">
      <alignment horizontal="center" vertical="center"/>
    </xf>
    <xf numFmtId="0" fontId="11" fillId="0" borderId="13" xfId="0" applyFont="1" applyBorder="1"/>
  </cellXfs>
  <cellStyles count="3">
    <cellStyle name="Hipervínculo 2" xfId="2" xr:uid="{A8AB3241-D9CE-4C2F-833D-84FC571E243C}"/>
    <cellStyle name="Normal" xfId="0" builtinId="0"/>
    <cellStyle name="Normal 2" xfId="1" xr:uid="{344BEC0D-A8BD-46D1-BC57-B89DCA8C09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1085850</xdr:colOff>
      <xdr:row>0</xdr:row>
      <xdr:rowOff>123825</xdr:rowOff>
    </xdr:from>
    <xdr:ext cx="824334" cy="992746"/>
    <xdr:pic>
      <xdr:nvPicPr>
        <xdr:cNvPr id="2" name="Imagen 1">
          <a:extLst>
            <a:ext uri="{FF2B5EF4-FFF2-40B4-BE49-F238E27FC236}">
              <a16:creationId xmlns:a16="http://schemas.microsoft.com/office/drawing/2014/main" id="{9F67D93D-612E-4906-89BB-686472340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0" y="123825"/>
          <a:ext cx="824334" cy="99274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N1013"/>
  <sheetViews>
    <sheetView showGridLines="0" tabSelected="1" workbookViewId="0">
      <pane ySplit="4" topLeftCell="A5" activePane="bottomLeft" state="frozen"/>
      <selection pane="bottomLeft" activeCell="A5" sqref="A5:L65"/>
    </sheetView>
  </sheetViews>
  <sheetFormatPr baseColWidth="10" defaultColWidth="14.42578125" defaultRowHeight="15" customHeight="1"/>
  <cols>
    <col min="1" max="1" width="4.7109375" customWidth="1"/>
    <col min="3" max="3" width="16.28515625" customWidth="1"/>
    <col min="4" max="4" width="16.28515625" style="65" customWidth="1"/>
    <col min="5" max="5" width="25.42578125" customWidth="1"/>
    <col min="6" max="6" width="43" customWidth="1"/>
    <col min="7" max="7" width="22.28515625" customWidth="1"/>
    <col min="8" max="8" width="18.28515625" customWidth="1"/>
    <col min="10" max="10" width="22.28515625" customWidth="1"/>
    <col min="11" max="11" width="22" bestFit="1" customWidth="1"/>
    <col min="12" max="12" width="41.28515625" customWidth="1"/>
  </cols>
  <sheetData>
    <row r="1" spans="1:14" ht="75" customHeight="1">
      <c r="A1" s="1"/>
      <c r="B1" s="93" t="s">
        <v>260</v>
      </c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4">
      <c r="B2" s="2"/>
      <c r="C2" s="2"/>
      <c r="D2" s="2"/>
      <c r="E2" s="2"/>
      <c r="F2" s="2"/>
      <c r="G2" s="3"/>
      <c r="H2" s="4"/>
      <c r="I2" s="5"/>
      <c r="J2" s="5"/>
      <c r="K2" s="2"/>
      <c r="L2" s="2"/>
    </row>
    <row r="3" spans="1:14" ht="16.5">
      <c r="B3" s="6"/>
      <c r="C3" s="6"/>
      <c r="D3" s="6"/>
      <c r="E3" s="6"/>
      <c r="F3" s="6"/>
      <c r="G3" s="7"/>
      <c r="H3" s="8"/>
      <c r="I3" s="95" t="s">
        <v>0</v>
      </c>
      <c r="J3" s="96"/>
      <c r="K3" s="6"/>
      <c r="L3" s="6"/>
    </row>
    <row r="4" spans="1:14" ht="33">
      <c r="B4" s="9" t="s">
        <v>1</v>
      </c>
      <c r="C4" s="9" t="s">
        <v>2</v>
      </c>
      <c r="D4" s="9" t="s">
        <v>11</v>
      </c>
      <c r="E4" s="9" t="s">
        <v>3</v>
      </c>
      <c r="F4" s="9" t="s">
        <v>4</v>
      </c>
      <c r="G4" s="10" t="s">
        <v>5</v>
      </c>
      <c r="H4" s="62" t="s">
        <v>6</v>
      </c>
      <c r="I4" s="11" t="s">
        <v>7</v>
      </c>
      <c r="J4" s="11" t="s">
        <v>8</v>
      </c>
      <c r="K4" s="63" t="s">
        <v>9</v>
      </c>
      <c r="L4" s="70" t="s">
        <v>10</v>
      </c>
    </row>
    <row r="5" spans="1:14" s="64" customFormat="1" ht="16.5">
      <c r="A5" s="83">
        <v>1</v>
      </c>
      <c r="B5" s="13">
        <v>2026</v>
      </c>
      <c r="C5" s="12" t="s">
        <v>12</v>
      </c>
      <c r="D5" s="66" t="s">
        <v>291</v>
      </c>
      <c r="E5" s="69" t="s">
        <v>292</v>
      </c>
      <c r="F5" s="84" t="s">
        <v>293</v>
      </c>
      <c r="G5" s="14">
        <v>46170</v>
      </c>
      <c r="H5" s="14">
        <v>46197</v>
      </c>
      <c r="I5" s="14">
        <v>46177</v>
      </c>
      <c r="J5" s="14">
        <v>46664</v>
      </c>
      <c r="K5" s="71" t="s">
        <v>294</v>
      </c>
      <c r="L5" s="85" t="s">
        <v>13</v>
      </c>
      <c r="M5" s="86"/>
      <c r="N5" s="86"/>
    </row>
    <row r="6" spans="1:14" s="64" customFormat="1" ht="16.5">
      <c r="A6" s="83">
        <v>2</v>
      </c>
      <c r="B6" s="13">
        <v>2026</v>
      </c>
      <c r="C6" s="12" t="s">
        <v>17</v>
      </c>
      <c r="D6" s="66" t="s">
        <v>274</v>
      </c>
      <c r="E6" s="69" t="s">
        <v>275</v>
      </c>
      <c r="F6" s="84" t="s">
        <v>276</v>
      </c>
      <c r="G6" s="14">
        <v>46156</v>
      </c>
      <c r="H6" s="14">
        <v>46176</v>
      </c>
      <c r="I6" s="14">
        <v>46181</v>
      </c>
      <c r="J6" s="14">
        <v>46664</v>
      </c>
      <c r="K6" s="71" t="s">
        <v>277</v>
      </c>
      <c r="L6" s="85" t="s">
        <v>295</v>
      </c>
      <c r="M6" s="86"/>
      <c r="N6" s="86"/>
    </row>
    <row r="7" spans="1:14" s="64" customFormat="1" ht="16.5">
      <c r="A7" s="83">
        <v>3</v>
      </c>
      <c r="B7" s="13">
        <v>2026</v>
      </c>
      <c r="C7" s="12" t="s">
        <v>17</v>
      </c>
      <c r="D7" s="66" t="s">
        <v>278</v>
      </c>
      <c r="E7" s="69" t="s">
        <v>279</v>
      </c>
      <c r="F7" s="77" t="s">
        <v>280</v>
      </c>
      <c r="G7" s="14">
        <v>46156</v>
      </c>
      <c r="H7" s="14">
        <v>46176</v>
      </c>
      <c r="I7" s="14">
        <v>46181</v>
      </c>
      <c r="J7" s="14">
        <v>46664</v>
      </c>
      <c r="K7" s="71" t="s">
        <v>277</v>
      </c>
      <c r="L7" s="72" t="s">
        <v>295</v>
      </c>
    </row>
    <row r="8" spans="1:14" s="64" customFormat="1" ht="16.5">
      <c r="A8" s="83">
        <v>4</v>
      </c>
      <c r="B8" s="13">
        <v>2026</v>
      </c>
      <c r="C8" s="12" t="s">
        <v>12</v>
      </c>
      <c r="D8" s="66" t="s">
        <v>281</v>
      </c>
      <c r="E8" s="69" t="s">
        <v>282</v>
      </c>
      <c r="F8" s="77" t="s">
        <v>283</v>
      </c>
      <c r="G8" s="14">
        <v>46160</v>
      </c>
      <c r="H8" s="14">
        <v>46163</v>
      </c>
      <c r="I8" s="14">
        <v>46163</v>
      </c>
      <c r="J8" s="14">
        <v>46528</v>
      </c>
      <c r="K8" s="71"/>
      <c r="L8" s="72" t="s">
        <v>16</v>
      </c>
    </row>
    <row r="9" spans="1:14" s="64" customFormat="1" ht="16.5">
      <c r="A9" s="83">
        <v>5</v>
      </c>
      <c r="B9" s="13">
        <v>2026</v>
      </c>
      <c r="C9" s="12" t="s">
        <v>12</v>
      </c>
      <c r="D9" s="66" t="s">
        <v>284</v>
      </c>
      <c r="E9" s="69" t="s">
        <v>285</v>
      </c>
      <c r="F9" s="77" t="s">
        <v>286</v>
      </c>
      <c r="G9" s="14">
        <v>46122</v>
      </c>
      <c r="H9" s="14">
        <v>46156</v>
      </c>
      <c r="I9" s="14">
        <v>46134</v>
      </c>
      <c r="J9" s="14">
        <v>46664</v>
      </c>
      <c r="K9" s="71" t="s">
        <v>287</v>
      </c>
      <c r="L9" s="72" t="s">
        <v>14</v>
      </c>
    </row>
    <row r="10" spans="1:14" s="64" customFormat="1" ht="16.5">
      <c r="A10" s="83">
        <v>6</v>
      </c>
      <c r="B10" s="13">
        <v>2026</v>
      </c>
      <c r="C10" s="12" t="s">
        <v>12</v>
      </c>
      <c r="D10" s="66" t="s">
        <v>288</v>
      </c>
      <c r="E10" s="69" t="s">
        <v>289</v>
      </c>
      <c r="F10" s="77" t="s">
        <v>290</v>
      </c>
      <c r="G10" s="14">
        <v>46128</v>
      </c>
      <c r="H10" s="14">
        <v>46148</v>
      </c>
      <c r="I10" s="14">
        <v>46148</v>
      </c>
      <c r="J10" s="14">
        <v>46513</v>
      </c>
      <c r="K10" s="71"/>
      <c r="L10" s="72" t="s">
        <v>16</v>
      </c>
    </row>
    <row r="11" spans="1:14" s="64" customFormat="1" ht="16.5">
      <c r="A11" s="83">
        <v>7</v>
      </c>
      <c r="B11" s="13">
        <v>2026</v>
      </c>
      <c r="C11" s="12" t="s">
        <v>12</v>
      </c>
      <c r="D11" s="66" t="s">
        <v>264</v>
      </c>
      <c r="E11" s="69" t="s">
        <v>265</v>
      </c>
      <c r="F11" s="77" t="s">
        <v>266</v>
      </c>
      <c r="G11" s="14">
        <v>46101</v>
      </c>
      <c r="H11" s="14">
        <v>46121</v>
      </c>
      <c r="I11" s="14">
        <v>46108</v>
      </c>
      <c r="J11" s="14">
        <v>46664</v>
      </c>
      <c r="K11" s="71" t="s">
        <v>267</v>
      </c>
      <c r="L11" s="73" t="s">
        <v>13</v>
      </c>
    </row>
    <row r="12" spans="1:14" s="64" customFormat="1" ht="16.5">
      <c r="A12" s="83">
        <v>8</v>
      </c>
      <c r="B12" s="13">
        <v>2026</v>
      </c>
      <c r="C12" s="12" t="s">
        <v>12</v>
      </c>
      <c r="D12" s="66" t="s">
        <v>268</v>
      </c>
      <c r="E12" s="69" t="s">
        <v>269</v>
      </c>
      <c r="F12" s="77" t="s">
        <v>270</v>
      </c>
      <c r="G12" s="14">
        <v>46118</v>
      </c>
      <c r="H12" s="14">
        <v>46121</v>
      </c>
      <c r="I12" s="14">
        <v>46121</v>
      </c>
      <c r="J12" s="14">
        <v>46486</v>
      </c>
      <c r="K12" s="71"/>
      <c r="L12" s="72" t="s">
        <v>16</v>
      </c>
    </row>
    <row r="13" spans="1:14" s="64" customFormat="1" ht="16.5">
      <c r="A13" s="83">
        <v>9</v>
      </c>
      <c r="B13" s="13">
        <v>2026</v>
      </c>
      <c r="C13" s="12" t="s">
        <v>12</v>
      </c>
      <c r="D13" s="66" t="s">
        <v>271</v>
      </c>
      <c r="E13" s="69" t="s">
        <v>272</v>
      </c>
      <c r="F13" s="77" t="s">
        <v>273</v>
      </c>
      <c r="G13" s="14">
        <v>46118</v>
      </c>
      <c r="H13" s="14">
        <v>46121</v>
      </c>
      <c r="I13" s="14">
        <v>46121</v>
      </c>
      <c r="J13" s="14">
        <v>46486</v>
      </c>
      <c r="K13" s="71"/>
      <c r="L13" s="72" t="s">
        <v>16</v>
      </c>
    </row>
    <row r="14" spans="1:14" s="64" customFormat="1" ht="16.5">
      <c r="A14" s="83">
        <v>10</v>
      </c>
      <c r="B14" s="13">
        <v>2026</v>
      </c>
      <c r="C14" s="12" t="s">
        <v>12</v>
      </c>
      <c r="D14" s="66" t="s">
        <v>261</v>
      </c>
      <c r="E14" s="69" t="s">
        <v>262</v>
      </c>
      <c r="F14" s="77" t="s">
        <v>263</v>
      </c>
      <c r="G14" s="14">
        <v>46076</v>
      </c>
      <c r="H14" s="14">
        <v>46079</v>
      </c>
      <c r="I14" s="14">
        <v>46076</v>
      </c>
      <c r="J14" s="14">
        <v>46441</v>
      </c>
      <c r="K14" s="71"/>
      <c r="L14" s="72" t="s">
        <v>16</v>
      </c>
    </row>
    <row r="15" spans="1:14" ht="16.5">
      <c r="A15" s="83">
        <v>11</v>
      </c>
      <c r="B15" s="13">
        <v>2026</v>
      </c>
      <c r="C15" s="12" t="s">
        <v>12</v>
      </c>
      <c r="D15" s="66" t="s">
        <v>254</v>
      </c>
      <c r="E15" s="69" t="s">
        <v>296</v>
      </c>
      <c r="F15" s="77" t="s">
        <v>255</v>
      </c>
      <c r="G15" s="14">
        <v>46064</v>
      </c>
      <c r="H15" s="14">
        <v>46078</v>
      </c>
      <c r="I15" s="14">
        <v>46072</v>
      </c>
      <c r="J15" s="14">
        <v>46664</v>
      </c>
      <c r="K15" s="71" t="s">
        <v>256</v>
      </c>
      <c r="L15" s="72" t="s">
        <v>14</v>
      </c>
    </row>
    <row r="16" spans="1:14" ht="16.5">
      <c r="A16" s="83">
        <v>12</v>
      </c>
      <c r="B16" s="13">
        <v>2026</v>
      </c>
      <c r="C16" s="12" t="s">
        <v>12</v>
      </c>
      <c r="D16" s="74" t="s">
        <v>257</v>
      </c>
      <c r="E16" s="69" t="s">
        <v>258</v>
      </c>
      <c r="F16" s="77" t="s">
        <v>259</v>
      </c>
      <c r="G16" s="14">
        <v>46049</v>
      </c>
      <c r="H16" s="14">
        <v>46071</v>
      </c>
      <c r="I16" s="14">
        <v>46059</v>
      </c>
      <c r="J16" s="14">
        <v>46664</v>
      </c>
      <c r="K16" s="71" t="s">
        <v>297</v>
      </c>
      <c r="L16" s="72" t="s">
        <v>14</v>
      </c>
    </row>
    <row r="17" spans="1:12" ht="16.5">
      <c r="A17" s="83">
        <v>13</v>
      </c>
      <c r="B17" s="13">
        <v>2026</v>
      </c>
      <c r="C17" s="12" t="s">
        <v>12</v>
      </c>
      <c r="D17" s="74" t="s">
        <v>235</v>
      </c>
      <c r="E17" s="69" t="s">
        <v>236</v>
      </c>
      <c r="F17" s="77" t="s">
        <v>237</v>
      </c>
      <c r="G17" s="14">
        <v>46051</v>
      </c>
      <c r="H17" s="14">
        <v>46056</v>
      </c>
      <c r="I17" s="14">
        <v>46056</v>
      </c>
      <c r="J17" s="14">
        <v>46421</v>
      </c>
      <c r="K17" s="71" t="s">
        <v>238</v>
      </c>
      <c r="L17" s="73" t="s">
        <v>16</v>
      </c>
    </row>
    <row r="18" spans="1:12" ht="16.5">
      <c r="A18" s="83">
        <v>14</v>
      </c>
      <c r="B18" s="13">
        <v>2026</v>
      </c>
      <c r="C18" s="12" t="s">
        <v>12</v>
      </c>
      <c r="D18" s="66" t="s">
        <v>239</v>
      </c>
      <c r="E18" s="69" t="s">
        <v>240</v>
      </c>
      <c r="F18" s="77" t="s">
        <v>241</v>
      </c>
      <c r="G18" s="14">
        <v>46038</v>
      </c>
      <c r="H18" s="14">
        <v>46048</v>
      </c>
      <c r="I18" s="14">
        <v>46043</v>
      </c>
      <c r="J18" s="14">
        <v>46664</v>
      </c>
      <c r="K18" s="71" t="s">
        <v>242</v>
      </c>
      <c r="L18" s="73" t="s">
        <v>13</v>
      </c>
    </row>
    <row r="19" spans="1:12" ht="16.5">
      <c r="A19" s="83">
        <v>15</v>
      </c>
      <c r="B19" s="13">
        <v>2026</v>
      </c>
      <c r="C19" s="12" t="s">
        <v>17</v>
      </c>
      <c r="D19" s="74" t="s">
        <v>243</v>
      </c>
      <c r="E19" s="69" t="s">
        <v>244</v>
      </c>
      <c r="F19" s="77" t="s">
        <v>298</v>
      </c>
      <c r="G19" s="14">
        <v>46035</v>
      </c>
      <c r="H19" s="14">
        <v>46043</v>
      </c>
      <c r="I19" s="14">
        <v>46041</v>
      </c>
      <c r="J19" s="14">
        <v>46664</v>
      </c>
      <c r="K19" s="71" t="s">
        <v>245</v>
      </c>
      <c r="L19" s="25" t="s">
        <v>13</v>
      </c>
    </row>
    <row r="20" spans="1:12" ht="16.5">
      <c r="A20" s="83">
        <v>16</v>
      </c>
      <c r="B20" s="13">
        <v>2026</v>
      </c>
      <c r="C20" s="12" t="s">
        <v>17</v>
      </c>
      <c r="D20" s="74" t="s">
        <v>246</v>
      </c>
      <c r="E20" s="69" t="s">
        <v>247</v>
      </c>
      <c r="F20" s="77" t="s">
        <v>299</v>
      </c>
      <c r="G20" s="14">
        <v>46031</v>
      </c>
      <c r="H20" s="14">
        <v>46036</v>
      </c>
      <c r="I20" s="14">
        <v>46035</v>
      </c>
      <c r="J20" s="14">
        <v>46664</v>
      </c>
      <c r="K20" s="71" t="s">
        <v>248</v>
      </c>
      <c r="L20" s="25" t="s">
        <v>14</v>
      </c>
    </row>
    <row r="21" spans="1:12" ht="16.5">
      <c r="A21" s="83">
        <v>17</v>
      </c>
      <c r="B21" s="13">
        <v>2026</v>
      </c>
      <c r="C21" s="12" t="s">
        <v>17</v>
      </c>
      <c r="D21" s="74" t="s">
        <v>249</v>
      </c>
      <c r="E21" s="69" t="s">
        <v>250</v>
      </c>
      <c r="F21" s="77" t="s">
        <v>251</v>
      </c>
      <c r="G21" s="14">
        <v>46021</v>
      </c>
      <c r="H21" s="14">
        <v>46035</v>
      </c>
      <c r="I21" s="14">
        <v>46029</v>
      </c>
      <c r="J21" s="14">
        <v>46664</v>
      </c>
      <c r="K21" s="71" t="s">
        <v>252</v>
      </c>
      <c r="L21" s="72" t="s">
        <v>14</v>
      </c>
    </row>
    <row r="22" spans="1:12" ht="16.5">
      <c r="A22" s="83">
        <v>18</v>
      </c>
      <c r="B22" s="13">
        <v>2025</v>
      </c>
      <c r="C22" s="12" t="s">
        <v>12</v>
      </c>
      <c r="D22" s="74" t="s">
        <v>229</v>
      </c>
      <c r="E22" s="69" t="s">
        <v>230</v>
      </c>
      <c r="F22" s="77" t="s">
        <v>231</v>
      </c>
      <c r="G22" s="14">
        <v>45988</v>
      </c>
      <c r="H22" s="14">
        <v>45995</v>
      </c>
      <c r="I22" s="14">
        <v>45931</v>
      </c>
      <c r="J22" s="14">
        <v>46664</v>
      </c>
      <c r="K22" s="71" t="s">
        <v>232</v>
      </c>
      <c r="L22" s="73" t="s">
        <v>15</v>
      </c>
    </row>
    <row r="23" spans="1:12" ht="16.5">
      <c r="A23" s="83">
        <v>19</v>
      </c>
      <c r="B23" s="13">
        <v>2025</v>
      </c>
      <c r="C23" s="12" t="s">
        <v>12</v>
      </c>
      <c r="D23" s="74" t="s">
        <v>219</v>
      </c>
      <c r="E23" s="69" t="s">
        <v>220</v>
      </c>
      <c r="F23" s="77" t="s">
        <v>300</v>
      </c>
      <c r="G23" s="14">
        <v>45946</v>
      </c>
      <c r="H23" s="14">
        <v>45964</v>
      </c>
      <c r="I23" s="14">
        <v>45958</v>
      </c>
      <c r="J23" s="14">
        <v>46664</v>
      </c>
      <c r="K23" s="71" t="s">
        <v>221</v>
      </c>
      <c r="L23" s="25" t="s">
        <v>13</v>
      </c>
    </row>
    <row r="24" spans="1:12" ht="16.5">
      <c r="A24" s="83">
        <v>20</v>
      </c>
      <c r="B24" s="13">
        <v>2025</v>
      </c>
      <c r="C24" s="12" t="s">
        <v>12</v>
      </c>
      <c r="D24" s="66" t="s">
        <v>222</v>
      </c>
      <c r="E24" s="69" t="s">
        <v>223</v>
      </c>
      <c r="F24" s="78" t="s">
        <v>233</v>
      </c>
      <c r="G24" s="14">
        <v>45937</v>
      </c>
      <c r="H24" s="14">
        <v>45947</v>
      </c>
      <c r="I24" s="14">
        <v>45943</v>
      </c>
      <c r="J24" s="14">
        <v>46664</v>
      </c>
      <c r="K24" s="71" t="s">
        <v>224</v>
      </c>
      <c r="L24" s="75" t="s">
        <v>13</v>
      </c>
    </row>
    <row r="25" spans="1:12" ht="16.5">
      <c r="A25" s="83">
        <v>21</v>
      </c>
      <c r="B25" s="13">
        <v>2025</v>
      </c>
      <c r="C25" s="12" t="s">
        <v>12</v>
      </c>
      <c r="D25" s="74" t="s">
        <v>225</v>
      </c>
      <c r="E25" s="69" t="s">
        <v>226</v>
      </c>
      <c r="F25" s="78" t="s">
        <v>234</v>
      </c>
      <c r="G25" s="14">
        <v>45937</v>
      </c>
      <c r="H25" s="14">
        <v>45947</v>
      </c>
      <c r="I25" s="14">
        <v>45939</v>
      </c>
      <c r="J25" s="14">
        <v>46664</v>
      </c>
      <c r="K25" s="71" t="s">
        <v>227</v>
      </c>
      <c r="L25" s="75" t="s">
        <v>15</v>
      </c>
    </row>
    <row r="26" spans="1:12" ht="16.5">
      <c r="A26" s="83">
        <v>22</v>
      </c>
      <c r="B26" s="13">
        <v>2025</v>
      </c>
      <c r="C26" s="68" t="s">
        <v>12</v>
      </c>
      <c r="D26" s="67" t="s">
        <v>216</v>
      </c>
      <c r="E26" s="69" t="s">
        <v>217</v>
      </c>
      <c r="F26" s="79" t="s">
        <v>253</v>
      </c>
      <c r="G26" s="14">
        <v>45912</v>
      </c>
      <c r="H26" s="14">
        <v>45924</v>
      </c>
      <c r="I26" s="14">
        <v>45924</v>
      </c>
      <c r="J26" s="14">
        <v>46664</v>
      </c>
      <c r="K26" s="71" t="s">
        <v>218</v>
      </c>
      <c r="L26" s="75" t="s">
        <v>14</v>
      </c>
    </row>
    <row r="27" spans="1:12" ht="16.5">
      <c r="A27" s="83">
        <v>23</v>
      </c>
      <c r="B27" s="13">
        <v>2025</v>
      </c>
      <c r="C27" s="68" t="s">
        <v>12</v>
      </c>
      <c r="D27" s="76" t="s">
        <v>204</v>
      </c>
      <c r="E27" s="69" t="s">
        <v>205</v>
      </c>
      <c r="F27" s="80" t="s">
        <v>206</v>
      </c>
      <c r="G27" s="14">
        <v>45881</v>
      </c>
      <c r="H27" s="14">
        <v>45883</v>
      </c>
      <c r="I27" s="14">
        <v>45883</v>
      </c>
      <c r="J27" s="14">
        <v>46664</v>
      </c>
      <c r="K27" s="71" t="s">
        <v>207</v>
      </c>
      <c r="L27" s="75" t="s">
        <v>14</v>
      </c>
    </row>
    <row r="28" spans="1:12" ht="16.5">
      <c r="A28" s="83">
        <v>24</v>
      </c>
      <c r="B28" s="13">
        <v>2025</v>
      </c>
      <c r="C28" s="68" t="s">
        <v>12</v>
      </c>
      <c r="D28" s="67" t="s">
        <v>208</v>
      </c>
      <c r="E28" s="69" t="s">
        <v>209</v>
      </c>
      <c r="F28" s="81" t="s">
        <v>210</v>
      </c>
      <c r="G28" s="14">
        <v>45877</v>
      </c>
      <c r="H28" s="14">
        <v>45883</v>
      </c>
      <c r="I28" s="14">
        <v>45883</v>
      </c>
      <c r="J28" s="14">
        <v>46664</v>
      </c>
      <c r="K28" s="71" t="s">
        <v>211</v>
      </c>
      <c r="L28" s="75" t="s">
        <v>13</v>
      </c>
    </row>
    <row r="29" spans="1:12" ht="16.5">
      <c r="A29" s="83">
        <v>25</v>
      </c>
      <c r="B29" s="13">
        <v>2025</v>
      </c>
      <c r="C29" s="12" t="s">
        <v>12</v>
      </c>
      <c r="D29" s="74" t="s">
        <v>212</v>
      </c>
      <c r="E29" s="69" t="s">
        <v>213</v>
      </c>
      <c r="F29" s="78" t="s">
        <v>214</v>
      </c>
      <c r="G29" s="14">
        <v>45881</v>
      </c>
      <c r="H29" s="14">
        <v>45883</v>
      </c>
      <c r="I29" s="14">
        <v>45883</v>
      </c>
      <c r="J29" s="14">
        <v>46664</v>
      </c>
      <c r="K29" s="71" t="s">
        <v>215</v>
      </c>
      <c r="L29" s="75" t="s">
        <v>14</v>
      </c>
    </row>
    <row r="30" spans="1:12" ht="16.5">
      <c r="A30" s="83">
        <v>26</v>
      </c>
      <c r="B30" s="13">
        <v>2025</v>
      </c>
      <c r="C30" s="12" t="s">
        <v>12</v>
      </c>
      <c r="D30" s="74" t="s">
        <v>193</v>
      </c>
      <c r="E30" s="69" t="s">
        <v>194</v>
      </c>
      <c r="F30" s="78" t="s">
        <v>195</v>
      </c>
      <c r="G30" s="14">
        <v>45831</v>
      </c>
      <c r="H30" s="14">
        <v>45838</v>
      </c>
      <c r="I30" s="14">
        <v>45838</v>
      </c>
      <c r="J30" s="14">
        <v>46203</v>
      </c>
      <c r="K30" s="71" t="s">
        <v>238</v>
      </c>
      <c r="L30" s="75" t="s">
        <v>16</v>
      </c>
    </row>
    <row r="31" spans="1:12" ht="16.5">
      <c r="A31" s="83">
        <v>27</v>
      </c>
      <c r="B31" s="13">
        <v>2025</v>
      </c>
      <c r="C31" s="12" t="s">
        <v>12</v>
      </c>
      <c r="D31" s="74" t="s">
        <v>200</v>
      </c>
      <c r="E31" s="69" t="s">
        <v>201</v>
      </c>
      <c r="F31" s="78" t="s">
        <v>202</v>
      </c>
      <c r="G31" s="14">
        <v>45826</v>
      </c>
      <c r="H31" s="14">
        <v>45849</v>
      </c>
      <c r="I31" s="14">
        <v>45833</v>
      </c>
      <c r="J31" s="14">
        <v>46664</v>
      </c>
      <c r="K31" s="71" t="s">
        <v>203</v>
      </c>
      <c r="L31" s="73" t="s">
        <v>13</v>
      </c>
    </row>
    <row r="32" spans="1:12" ht="16.5">
      <c r="A32" s="83">
        <v>28</v>
      </c>
      <c r="B32" s="13">
        <v>2025</v>
      </c>
      <c r="C32" s="12" t="s">
        <v>12</v>
      </c>
      <c r="D32" s="66" t="s">
        <v>196</v>
      </c>
      <c r="E32" s="69" t="s">
        <v>197</v>
      </c>
      <c r="F32" s="78" t="s">
        <v>301</v>
      </c>
      <c r="G32" s="14">
        <v>45819</v>
      </c>
      <c r="H32" s="14">
        <v>45831</v>
      </c>
      <c r="I32" s="14">
        <v>45825</v>
      </c>
      <c r="J32" s="14">
        <v>46647</v>
      </c>
      <c r="K32" s="71" t="s">
        <v>198</v>
      </c>
      <c r="L32" s="73" t="s">
        <v>199</v>
      </c>
    </row>
    <row r="33" spans="1:12" ht="16.5">
      <c r="A33" s="83">
        <v>29</v>
      </c>
      <c r="B33" s="13">
        <v>2025</v>
      </c>
      <c r="C33" s="12" t="s">
        <v>12</v>
      </c>
      <c r="D33" s="66" t="s">
        <v>179</v>
      </c>
      <c r="E33" s="69" t="s">
        <v>180</v>
      </c>
      <c r="F33" s="78" t="s">
        <v>181</v>
      </c>
      <c r="G33" s="14">
        <v>45792</v>
      </c>
      <c r="H33" s="14">
        <v>45798</v>
      </c>
      <c r="I33" s="14">
        <v>45798</v>
      </c>
      <c r="J33" s="14">
        <v>46163</v>
      </c>
      <c r="K33" s="71" t="s">
        <v>238</v>
      </c>
      <c r="L33" s="73" t="s">
        <v>16</v>
      </c>
    </row>
    <row r="34" spans="1:12" ht="16.5">
      <c r="A34" s="83">
        <v>30</v>
      </c>
      <c r="B34" s="13">
        <v>2025</v>
      </c>
      <c r="C34" s="12" t="s">
        <v>12</v>
      </c>
      <c r="D34" s="74" t="s">
        <v>182</v>
      </c>
      <c r="E34" s="69" t="s">
        <v>183</v>
      </c>
      <c r="F34" s="78" t="s">
        <v>184</v>
      </c>
      <c r="G34" s="14">
        <v>45796</v>
      </c>
      <c r="H34" s="14">
        <v>46165</v>
      </c>
      <c r="I34" s="14">
        <v>45800</v>
      </c>
      <c r="J34" s="14">
        <v>46165</v>
      </c>
      <c r="K34" s="71" t="s">
        <v>238</v>
      </c>
      <c r="L34" s="73" t="s">
        <v>16</v>
      </c>
    </row>
    <row r="35" spans="1:12" ht="16.5">
      <c r="A35" s="83">
        <v>31</v>
      </c>
      <c r="B35" s="13">
        <v>2025</v>
      </c>
      <c r="C35" s="12" t="s">
        <v>12</v>
      </c>
      <c r="D35" s="74" t="s">
        <v>185</v>
      </c>
      <c r="E35" s="69" t="s">
        <v>186</v>
      </c>
      <c r="F35" s="78" t="s">
        <v>187</v>
      </c>
      <c r="G35" s="14">
        <v>45791</v>
      </c>
      <c r="H35" s="14">
        <v>45791</v>
      </c>
      <c r="I35" s="14">
        <v>45791</v>
      </c>
      <c r="J35" s="14">
        <v>46521</v>
      </c>
      <c r="K35" s="71" t="s">
        <v>188</v>
      </c>
      <c r="L35" s="73" t="s">
        <v>189</v>
      </c>
    </row>
    <row r="36" spans="1:12" ht="16.5">
      <c r="A36" s="83">
        <v>32</v>
      </c>
      <c r="B36" s="13">
        <v>2025</v>
      </c>
      <c r="C36" s="12" t="s">
        <v>12</v>
      </c>
      <c r="D36" s="66" t="s">
        <v>190</v>
      </c>
      <c r="E36" s="69" t="s">
        <v>191</v>
      </c>
      <c r="F36" s="78" t="s">
        <v>192</v>
      </c>
      <c r="G36" s="14">
        <v>45783</v>
      </c>
      <c r="H36" s="14">
        <v>45786</v>
      </c>
      <c r="I36" s="14">
        <v>45786</v>
      </c>
      <c r="J36" s="14">
        <v>46151</v>
      </c>
      <c r="K36" s="71" t="s">
        <v>238</v>
      </c>
      <c r="L36" s="73" t="s">
        <v>16</v>
      </c>
    </row>
    <row r="37" spans="1:12" ht="16.5">
      <c r="A37" s="83">
        <v>33</v>
      </c>
      <c r="B37" s="13">
        <v>2025</v>
      </c>
      <c r="C37" s="12" t="s">
        <v>12</v>
      </c>
      <c r="D37" s="74" t="s">
        <v>172</v>
      </c>
      <c r="E37" s="69" t="s">
        <v>173</v>
      </c>
      <c r="F37" s="78" t="s">
        <v>174</v>
      </c>
      <c r="G37" s="14">
        <v>45744</v>
      </c>
      <c r="H37" s="14">
        <v>45756</v>
      </c>
      <c r="I37" s="14">
        <v>45756</v>
      </c>
      <c r="J37" s="14">
        <v>46121</v>
      </c>
      <c r="K37" s="71" t="s">
        <v>175</v>
      </c>
      <c r="L37" s="73" t="s">
        <v>13</v>
      </c>
    </row>
    <row r="38" spans="1:12" ht="16.5">
      <c r="A38" s="83">
        <v>34</v>
      </c>
      <c r="B38" s="13">
        <v>2025</v>
      </c>
      <c r="C38" s="12" t="s">
        <v>12</v>
      </c>
      <c r="D38" s="74" t="s">
        <v>156</v>
      </c>
      <c r="E38" s="69" t="s">
        <v>157</v>
      </c>
      <c r="F38" s="78" t="s">
        <v>158</v>
      </c>
      <c r="G38" s="14">
        <v>45737</v>
      </c>
      <c r="H38" s="14">
        <v>45743</v>
      </c>
      <c r="I38" s="14">
        <v>45743</v>
      </c>
      <c r="J38" s="14">
        <v>46108</v>
      </c>
      <c r="K38" s="71" t="s">
        <v>159</v>
      </c>
      <c r="L38" s="73" t="s">
        <v>15</v>
      </c>
    </row>
    <row r="39" spans="1:12" ht="16.5">
      <c r="A39" s="83">
        <v>35</v>
      </c>
      <c r="B39" s="13">
        <v>2025</v>
      </c>
      <c r="C39" s="12" t="s">
        <v>12</v>
      </c>
      <c r="D39" s="74" t="s">
        <v>160</v>
      </c>
      <c r="E39" s="69" t="s">
        <v>161</v>
      </c>
      <c r="F39" s="78" t="s">
        <v>162</v>
      </c>
      <c r="G39" s="14">
        <v>45735</v>
      </c>
      <c r="H39" s="14">
        <v>45747</v>
      </c>
      <c r="I39" s="14">
        <v>45747</v>
      </c>
      <c r="J39" s="14">
        <v>46112</v>
      </c>
      <c r="K39" s="71" t="s">
        <v>163</v>
      </c>
      <c r="L39" s="73" t="s">
        <v>14</v>
      </c>
    </row>
    <row r="40" spans="1:12" ht="16.5">
      <c r="A40" s="83">
        <v>36</v>
      </c>
      <c r="B40" s="13">
        <v>2025</v>
      </c>
      <c r="C40" s="12" t="s">
        <v>12</v>
      </c>
      <c r="D40" s="74" t="s">
        <v>164</v>
      </c>
      <c r="E40" s="69" t="s">
        <v>165</v>
      </c>
      <c r="F40" s="78" t="s">
        <v>166</v>
      </c>
      <c r="G40" s="14">
        <v>45734</v>
      </c>
      <c r="H40" s="14">
        <v>45747</v>
      </c>
      <c r="I40" s="14">
        <v>45747</v>
      </c>
      <c r="J40" s="14">
        <v>46112</v>
      </c>
      <c r="K40" s="71" t="s">
        <v>167</v>
      </c>
      <c r="L40" s="73" t="s">
        <v>14</v>
      </c>
    </row>
    <row r="41" spans="1:12" ht="16.5">
      <c r="A41" s="83">
        <v>37</v>
      </c>
      <c r="B41" s="13">
        <v>2025</v>
      </c>
      <c r="C41" s="12" t="s">
        <v>12</v>
      </c>
      <c r="D41" s="74" t="s">
        <v>176</v>
      </c>
      <c r="E41" s="69" t="s">
        <v>177</v>
      </c>
      <c r="F41" s="78" t="s">
        <v>178</v>
      </c>
      <c r="G41" s="14">
        <v>45729</v>
      </c>
      <c r="H41" s="14">
        <v>45750</v>
      </c>
      <c r="I41" s="14">
        <v>45755</v>
      </c>
      <c r="J41" s="14">
        <v>46120</v>
      </c>
      <c r="K41" s="71" t="s">
        <v>228</v>
      </c>
      <c r="L41" s="73" t="s">
        <v>16</v>
      </c>
    </row>
    <row r="42" spans="1:12" ht="16.5">
      <c r="A42" s="83">
        <v>38</v>
      </c>
      <c r="B42" s="13">
        <v>2025</v>
      </c>
      <c r="C42" s="12" t="s">
        <v>12</v>
      </c>
      <c r="D42" s="66" t="s">
        <v>168</v>
      </c>
      <c r="E42" s="69" t="s">
        <v>169</v>
      </c>
      <c r="F42" s="78" t="s">
        <v>170</v>
      </c>
      <c r="G42" s="14">
        <v>45719</v>
      </c>
      <c r="H42" s="14">
        <v>45728</v>
      </c>
      <c r="I42" s="14">
        <v>45728</v>
      </c>
      <c r="J42" s="14">
        <v>46093</v>
      </c>
      <c r="K42" s="71" t="s">
        <v>171</v>
      </c>
      <c r="L42" s="73" t="s">
        <v>13</v>
      </c>
    </row>
    <row r="43" spans="1:12" ht="16.5">
      <c r="A43" s="83">
        <v>39</v>
      </c>
      <c r="B43" s="13">
        <v>2025</v>
      </c>
      <c r="C43" s="12" t="s">
        <v>12</v>
      </c>
      <c r="D43" s="66" t="s">
        <v>143</v>
      </c>
      <c r="E43" s="69" t="s">
        <v>142</v>
      </c>
      <c r="F43" s="78" t="s">
        <v>141</v>
      </c>
      <c r="G43" s="14">
        <v>45701</v>
      </c>
      <c r="H43" s="14">
        <v>45713</v>
      </c>
      <c r="I43" s="14">
        <v>45713</v>
      </c>
      <c r="J43" s="14">
        <v>46078</v>
      </c>
      <c r="K43" s="71" t="s">
        <v>140</v>
      </c>
      <c r="L43" s="73" t="s">
        <v>14</v>
      </c>
    </row>
    <row r="44" spans="1:12" ht="16.5">
      <c r="A44" s="83">
        <v>40</v>
      </c>
      <c r="B44" s="13">
        <v>2025</v>
      </c>
      <c r="C44" s="12" t="s">
        <v>12</v>
      </c>
      <c r="D44" s="74" t="s">
        <v>135</v>
      </c>
      <c r="E44" s="69" t="s">
        <v>134</v>
      </c>
      <c r="F44" s="78" t="s">
        <v>133</v>
      </c>
      <c r="G44" s="14">
        <v>45701</v>
      </c>
      <c r="H44" s="14">
        <v>45713</v>
      </c>
      <c r="I44" s="14">
        <v>45713</v>
      </c>
      <c r="J44" s="14">
        <v>46078</v>
      </c>
      <c r="K44" s="71" t="s">
        <v>132</v>
      </c>
      <c r="L44" s="73" t="s">
        <v>13</v>
      </c>
    </row>
    <row r="45" spans="1:12" ht="16.5">
      <c r="A45" s="83">
        <v>41</v>
      </c>
      <c r="B45" s="13">
        <v>2025</v>
      </c>
      <c r="C45" s="12" t="s">
        <v>12</v>
      </c>
      <c r="D45" s="66" t="s">
        <v>139</v>
      </c>
      <c r="E45" s="69" t="s">
        <v>138</v>
      </c>
      <c r="F45" s="78" t="s">
        <v>137</v>
      </c>
      <c r="G45" s="14">
        <v>45694</v>
      </c>
      <c r="H45" s="14">
        <v>45702</v>
      </c>
      <c r="I45" s="14">
        <v>45702</v>
      </c>
      <c r="J45" s="14">
        <v>46067</v>
      </c>
      <c r="K45" s="71" t="s">
        <v>136</v>
      </c>
      <c r="L45" s="73" t="s">
        <v>14</v>
      </c>
    </row>
    <row r="46" spans="1:12" ht="16.5">
      <c r="A46" s="83">
        <v>42</v>
      </c>
      <c r="B46" s="13">
        <v>2025</v>
      </c>
      <c r="C46" s="12" t="s">
        <v>12</v>
      </c>
      <c r="D46" s="74" t="s">
        <v>151</v>
      </c>
      <c r="E46" s="69" t="s">
        <v>150</v>
      </c>
      <c r="F46" s="78" t="s">
        <v>149</v>
      </c>
      <c r="G46" s="14">
        <v>45692</v>
      </c>
      <c r="H46" s="14">
        <v>45701</v>
      </c>
      <c r="I46" s="14">
        <v>45701</v>
      </c>
      <c r="J46" s="14">
        <v>46066</v>
      </c>
      <c r="K46" s="71" t="s">
        <v>148</v>
      </c>
      <c r="L46" s="73" t="s">
        <v>16</v>
      </c>
    </row>
    <row r="47" spans="1:12" ht="16.5">
      <c r="A47" s="83">
        <v>43</v>
      </c>
      <c r="B47" s="13">
        <v>2025</v>
      </c>
      <c r="C47" s="12" t="s">
        <v>12</v>
      </c>
      <c r="D47" s="74" t="s">
        <v>147</v>
      </c>
      <c r="E47" s="82" t="s">
        <v>146</v>
      </c>
      <c r="F47" s="78" t="s">
        <v>145</v>
      </c>
      <c r="G47" s="14">
        <v>45692</v>
      </c>
      <c r="H47" s="14">
        <v>45701</v>
      </c>
      <c r="I47" s="14">
        <v>45701</v>
      </c>
      <c r="J47" s="88">
        <v>46066</v>
      </c>
      <c r="K47" s="71" t="s">
        <v>144</v>
      </c>
      <c r="L47" s="73" t="s">
        <v>13</v>
      </c>
    </row>
    <row r="48" spans="1:12" s="87" customFormat="1" ht="16.5">
      <c r="A48" s="83">
        <v>44</v>
      </c>
      <c r="B48" s="13">
        <v>2025</v>
      </c>
      <c r="C48" s="12" t="s">
        <v>12</v>
      </c>
      <c r="D48" s="74" t="s">
        <v>155</v>
      </c>
      <c r="E48" s="82" t="s">
        <v>154</v>
      </c>
      <c r="F48" s="78" t="s">
        <v>153</v>
      </c>
      <c r="G48" s="14">
        <v>45688</v>
      </c>
      <c r="H48" s="14">
        <v>45701</v>
      </c>
      <c r="I48" s="14">
        <v>45701</v>
      </c>
      <c r="J48" s="88">
        <v>46066</v>
      </c>
      <c r="K48" s="71" t="s">
        <v>152</v>
      </c>
      <c r="L48" s="73" t="s">
        <v>13</v>
      </c>
    </row>
    <row r="49" spans="1:12" s="87" customFormat="1" ht="16.5">
      <c r="A49" s="83">
        <v>45</v>
      </c>
      <c r="B49" s="13">
        <v>2025</v>
      </c>
      <c r="C49" s="12" t="s">
        <v>12</v>
      </c>
      <c r="D49" s="74" t="s">
        <v>70</v>
      </c>
      <c r="E49" s="82" t="s">
        <v>71</v>
      </c>
      <c r="F49" s="78" t="s">
        <v>72</v>
      </c>
      <c r="G49" s="14">
        <v>45688</v>
      </c>
      <c r="H49" s="14">
        <v>45695</v>
      </c>
      <c r="I49" s="14">
        <v>45695</v>
      </c>
      <c r="J49" s="88">
        <v>46060</v>
      </c>
      <c r="K49" s="71" t="s">
        <v>73</v>
      </c>
      <c r="L49" s="73" t="s">
        <v>13</v>
      </c>
    </row>
    <row r="50" spans="1:12" s="87" customFormat="1" ht="16.5">
      <c r="A50" s="83">
        <v>46</v>
      </c>
      <c r="B50" s="13">
        <v>2025</v>
      </c>
      <c r="C50" s="12" t="s">
        <v>12</v>
      </c>
      <c r="D50" s="74" t="s">
        <v>66</v>
      </c>
      <c r="E50" s="82" t="s">
        <v>67</v>
      </c>
      <c r="F50" s="78" t="s">
        <v>68</v>
      </c>
      <c r="G50" s="14">
        <v>45686</v>
      </c>
      <c r="H50" s="14">
        <v>45694</v>
      </c>
      <c r="I50" s="14">
        <v>45694</v>
      </c>
      <c r="J50" s="88">
        <v>46059</v>
      </c>
      <c r="K50" s="71" t="s">
        <v>69</v>
      </c>
      <c r="L50" s="73" t="s">
        <v>13</v>
      </c>
    </row>
    <row r="51" spans="1:12" s="87" customFormat="1" ht="16.5">
      <c r="A51" s="83">
        <v>47</v>
      </c>
      <c r="B51" s="13">
        <v>2025</v>
      </c>
      <c r="C51" s="12" t="s">
        <v>12</v>
      </c>
      <c r="D51" s="74" t="s">
        <v>74</v>
      </c>
      <c r="E51" s="82" t="s">
        <v>75</v>
      </c>
      <c r="F51" s="78" t="s">
        <v>76</v>
      </c>
      <c r="G51" s="14">
        <v>45684</v>
      </c>
      <c r="H51" s="14">
        <v>45693</v>
      </c>
      <c r="I51" s="14">
        <v>45693</v>
      </c>
      <c r="J51" s="88">
        <v>46058</v>
      </c>
      <c r="K51" s="71" t="s">
        <v>77</v>
      </c>
      <c r="L51" s="73" t="s">
        <v>13</v>
      </c>
    </row>
    <row r="52" spans="1:12" s="87" customFormat="1" ht="16.5">
      <c r="A52" s="83">
        <v>48</v>
      </c>
      <c r="B52" s="13">
        <v>2025</v>
      </c>
      <c r="C52" s="12" t="s">
        <v>12</v>
      </c>
      <c r="D52" s="74" t="s">
        <v>78</v>
      </c>
      <c r="E52" s="82" t="s">
        <v>79</v>
      </c>
      <c r="F52" s="78" t="s">
        <v>302</v>
      </c>
      <c r="G52" s="14">
        <v>45673</v>
      </c>
      <c r="H52" s="14">
        <v>45681</v>
      </c>
      <c r="I52" s="14">
        <v>45681</v>
      </c>
      <c r="J52" s="88">
        <v>46046</v>
      </c>
      <c r="K52" s="71" t="s">
        <v>80</v>
      </c>
      <c r="L52" s="73" t="s">
        <v>13</v>
      </c>
    </row>
    <row r="53" spans="1:12" s="89" customFormat="1" ht="16.5">
      <c r="A53" s="83">
        <v>49</v>
      </c>
      <c r="B53" s="13">
        <v>2025</v>
      </c>
      <c r="C53" s="12" t="s">
        <v>17</v>
      </c>
      <c r="D53" s="74" t="s">
        <v>81</v>
      </c>
      <c r="E53" s="82" t="s">
        <v>82</v>
      </c>
      <c r="F53" s="78" t="s">
        <v>83</v>
      </c>
      <c r="G53" s="14">
        <v>45664</v>
      </c>
      <c r="H53" s="14">
        <v>45672</v>
      </c>
      <c r="I53" s="14">
        <v>45672</v>
      </c>
      <c r="J53" s="88">
        <v>46037</v>
      </c>
      <c r="K53" s="71" t="s">
        <v>84</v>
      </c>
      <c r="L53" s="73" t="s">
        <v>13</v>
      </c>
    </row>
    <row r="54" spans="1:12" s="89" customFormat="1" ht="16.5">
      <c r="A54" s="83">
        <v>50</v>
      </c>
      <c r="B54" s="13">
        <v>2025</v>
      </c>
      <c r="C54" s="12" t="s">
        <v>17</v>
      </c>
      <c r="D54" s="74" t="s">
        <v>85</v>
      </c>
      <c r="E54" s="82" t="s">
        <v>86</v>
      </c>
      <c r="F54" s="78" t="s">
        <v>87</v>
      </c>
      <c r="G54" s="14">
        <v>45664</v>
      </c>
      <c r="H54" s="14">
        <v>45672</v>
      </c>
      <c r="I54" s="14">
        <v>45672</v>
      </c>
      <c r="J54" s="88">
        <v>46037</v>
      </c>
      <c r="K54" s="71" t="s">
        <v>88</v>
      </c>
      <c r="L54" s="73" t="s">
        <v>14</v>
      </c>
    </row>
    <row r="55" spans="1:12" s="90" customFormat="1" ht="16.5">
      <c r="A55" s="83">
        <v>51</v>
      </c>
      <c r="B55" s="13">
        <v>2025</v>
      </c>
      <c r="C55" s="12" t="s">
        <v>17</v>
      </c>
      <c r="D55" s="74" t="s">
        <v>89</v>
      </c>
      <c r="E55" s="82" t="s">
        <v>90</v>
      </c>
      <c r="F55" s="78" t="s">
        <v>91</v>
      </c>
      <c r="G55" s="14">
        <v>45660</v>
      </c>
      <c r="H55" s="14">
        <v>45674</v>
      </c>
      <c r="I55" s="14">
        <v>45674</v>
      </c>
      <c r="J55" s="88">
        <v>46039</v>
      </c>
      <c r="K55" s="71" t="s">
        <v>92</v>
      </c>
      <c r="L55" s="73" t="s">
        <v>13</v>
      </c>
    </row>
    <row r="56" spans="1:12" s="90" customFormat="1" ht="16.5">
      <c r="A56" s="83">
        <v>52</v>
      </c>
      <c r="B56" s="13">
        <v>2025</v>
      </c>
      <c r="C56" s="12" t="s">
        <v>17</v>
      </c>
      <c r="D56" s="74" t="s">
        <v>93</v>
      </c>
      <c r="E56" s="82" t="s">
        <v>94</v>
      </c>
      <c r="F56" s="78" t="s">
        <v>95</v>
      </c>
      <c r="G56" s="14">
        <v>45659</v>
      </c>
      <c r="H56" s="14">
        <v>45672</v>
      </c>
      <c r="I56" s="14">
        <v>45672</v>
      </c>
      <c r="J56" s="88">
        <v>46037</v>
      </c>
      <c r="K56" s="71" t="s">
        <v>96</v>
      </c>
      <c r="L56" s="73" t="s">
        <v>14</v>
      </c>
    </row>
    <row r="57" spans="1:12" s="91" customFormat="1" ht="16.5">
      <c r="A57" s="83">
        <v>53</v>
      </c>
      <c r="B57" s="13">
        <v>2025</v>
      </c>
      <c r="C57" s="12" t="s">
        <v>17</v>
      </c>
      <c r="D57" s="74" t="s">
        <v>97</v>
      </c>
      <c r="E57" s="82" t="s">
        <v>98</v>
      </c>
      <c r="F57" s="78" t="s">
        <v>99</v>
      </c>
      <c r="G57" s="14">
        <v>45650</v>
      </c>
      <c r="H57" s="14">
        <v>45667</v>
      </c>
      <c r="I57" s="14">
        <v>45667</v>
      </c>
      <c r="J57" s="88">
        <v>46032</v>
      </c>
      <c r="K57" s="71" t="s">
        <v>100</v>
      </c>
      <c r="L57" s="73" t="s">
        <v>15</v>
      </c>
    </row>
    <row r="58" spans="1:12" s="91" customFormat="1" ht="16.5">
      <c r="A58" s="83">
        <v>54</v>
      </c>
      <c r="B58" s="13">
        <v>2025</v>
      </c>
      <c r="C58" s="12" t="s">
        <v>17</v>
      </c>
      <c r="D58" s="74" t="s">
        <v>101</v>
      </c>
      <c r="E58" s="82" t="s">
        <v>102</v>
      </c>
      <c r="F58" s="78" t="s">
        <v>103</v>
      </c>
      <c r="G58" s="14">
        <v>45645</v>
      </c>
      <c r="H58" s="14">
        <v>45667</v>
      </c>
      <c r="I58" s="14">
        <v>45667</v>
      </c>
      <c r="J58" s="88">
        <v>46032</v>
      </c>
      <c r="K58" s="71" t="s">
        <v>104</v>
      </c>
      <c r="L58" s="73" t="s">
        <v>13</v>
      </c>
    </row>
    <row r="59" spans="1:12" s="91" customFormat="1" ht="16.5">
      <c r="A59" s="83">
        <v>55</v>
      </c>
      <c r="B59" s="13">
        <v>2025</v>
      </c>
      <c r="C59" s="12" t="s">
        <v>17</v>
      </c>
      <c r="D59" s="74" t="s">
        <v>105</v>
      </c>
      <c r="E59" s="82" t="s">
        <v>106</v>
      </c>
      <c r="F59" s="78" t="s">
        <v>107</v>
      </c>
      <c r="G59" s="14">
        <v>45643</v>
      </c>
      <c r="H59" s="14">
        <v>45667</v>
      </c>
      <c r="I59" s="14">
        <v>45667</v>
      </c>
      <c r="J59" s="88">
        <v>46032</v>
      </c>
      <c r="K59" s="71" t="s">
        <v>108</v>
      </c>
      <c r="L59" s="73" t="s">
        <v>13</v>
      </c>
    </row>
    <row r="60" spans="1:12" s="92" customFormat="1" ht="16.5">
      <c r="A60" s="83">
        <v>56</v>
      </c>
      <c r="B60" s="13">
        <v>2025</v>
      </c>
      <c r="C60" s="12" t="s">
        <v>17</v>
      </c>
      <c r="D60" s="74" t="s">
        <v>109</v>
      </c>
      <c r="E60" s="82" t="s">
        <v>110</v>
      </c>
      <c r="F60" s="78" t="s">
        <v>111</v>
      </c>
      <c r="G60" s="14">
        <v>45643</v>
      </c>
      <c r="H60" s="14">
        <v>45667</v>
      </c>
      <c r="I60" s="14">
        <v>45667</v>
      </c>
      <c r="J60" s="88">
        <v>46032</v>
      </c>
      <c r="K60" s="71" t="s">
        <v>112</v>
      </c>
      <c r="L60" s="73" t="s">
        <v>14</v>
      </c>
    </row>
    <row r="61" spans="1:12" s="92" customFormat="1" ht="16.5">
      <c r="A61" s="83">
        <v>57</v>
      </c>
      <c r="B61" s="13">
        <v>2025</v>
      </c>
      <c r="C61" s="12" t="s">
        <v>17</v>
      </c>
      <c r="D61" s="74" t="s">
        <v>113</v>
      </c>
      <c r="E61" s="82" t="s">
        <v>114</v>
      </c>
      <c r="F61" s="78" t="s">
        <v>115</v>
      </c>
      <c r="G61" s="14">
        <v>45642</v>
      </c>
      <c r="H61" s="14">
        <v>45667</v>
      </c>
      <c r="I61" s="14">
        <v>45667</v>
      </c>
      <c r="J61" s="88">
        <v>46032</v>
      </c>
      <c r="K61" s="71" t="s">
        <v>116</v>
      </c>
      <c r="L61" s="73" t="s">
        <v>15</v>
      </c>
    </row>
    <row r="62" spans="1:12" s="92" customFormat="1" ht="16.5">
      <c r="A62" s="83">
        <v>58</v>
      </c>
      <c r="B62" s="13">
        <v>2025</v>
      </c>
      <c r="C62" s="12" t="s">
        <v>17</v>
      </c>
      <c r="D62" s="74" t="s">
        <v>117</v>
      </c>
      <c r="E62" s="82" t="s">
        <v>118</v>
      </c>
      <c r="F62" s="78" t="s">
        <v>119</v>
      </c>
      <c r="G62" s="14">
        <v>45639</v>
      </c>
      <c r="H62" s="14">
        <v>45672</v>
      </c>
      <c r="I62" s="14">
        <v>45672</v>
      </c>
      <c r="J62" s="88">
        <v>46037</v>
      </c>
      <c r="K62" s="71" t="s">
        <v>120</v>
      </c>
      <c r="L62" s="73" t="s">
        <v>13</v>
      </c>
    </row>
    <row r="63" spans="1:12" s="92" customFormat="1" ht="16.5">
      <c r="A63" s="83">
        <v>59</v>
      </c>
      <c r="B63" s="13">
        <v>2025</v>
      </c>
      <c r="C63" s="12" t="s">
        <v>17</v>
      </c>
      <c r="D63" s="74" t="s">
        <v>121</v>
      </c>
      <c r="E63" s="82" t="s">
        <v>122</v>
      </c>
      <c r="F63" s="78" t="s">
        <v>123</v>
      </c>
      <c r="G63" s="14">
        <v>45624</v>
      </c>
      <c r="H63" s="14">
        <v>45672</v>
      </c>
      <c r="I63" s="14">
        <v>45672</v>
      </c>
      <c r="J63" s="88">
        <v>46037</v>
      </c>
      <c r="K63" s="71" t="s">
        <v>124</v>
      </c>
      <c r="L63" s="73" t="s">
        <v>13</v>
      </c>
    </row>
    <row r="64" spans="1:12" s="92" customFormat="1" ht="16.5">
      <c r="A64" s="83">
        <v>60</v>
      </c>
      <c r="B64" s="13">
        <v>2025</v>
      </c>
      <c r="C64" s="12" t="s">
        <v>17</v>
      </c>
      <c r="D64" s="74" t="s">
        <v>125</v>
      </c>
      <c r="E64" s="82" t="s">
        <v>126</v>
      </c>
      <c r="F64" s="78" t="s">
        <v>127</v>
      </c>
      <c r="G64" s="14">
        <v>45621</v>
      </c>
      <c r="H64" s="14">
        <v>45667</v>
      </c>
      <c r="I64" s="14">
        <v>45667</v>
      </c>
      <c r="J64" s="88">
        <v>46032</v>
      </c>
      <c r="K64" s="71" t="s">
        <v>128</v>
      </c>
      <c r="L64" s="73" t="s">
        <v>13</v>
      </c>
    </row>
    <row r="65" spans="1:12" s="92" customFormat="1" ht="16.5">
      <c r="A65" s="83">
        <v>61</v>
      </c>
      <c r="B65" s="13">
        <v>2024</v>
      </c>
      <c r="C65" s="12" t="s">
        <v>12</v>
      </c>
      <c r="D65" s="74" t="s">
        <v>129</v>
      </c>
      <c r="E65" s="82" t="s">
        <v>130</v>
      </c>
      <c r="F65" s="78" t="s">
        <v>303</v>
      </c>
      <c r="G65" s="14">
        <v>45596</v>
      </c>
      <c r="H65" s="14">
        <v>45672</v>
      </c>
      <c r="I65" s="14">
        <v>45672</v>
      </c>
      <c r="J65" s="88">
        <v>46037</v>
      </c>
      <c r="K65" s="71" t="s">
        <v>131</v>
      </c>
      <c r="L65" s="73" t="s">
        <v>14</v>
      </c>
    </row>
    <row r="66" spans="1:12">
      <c r="E66" s="15"/>
      <c r="G66" s="16"/>
      <c r="H66" s="16"/>
      <c r="I66" s="16"/>
      <c r="J66" s="16"/>
    </row>
    <row r="67" spans="1:12">
      <c r="E67" s="15"/>
      <c r="G67" s="16"/>
      <c r="H67" s="16"/>
      <c r="I67" s="16"/>
      <c r="J67" s="16"/>
    </row>
    <row r="68" spans="1:12">
      <c r="E68" s="15"/>
      <c r="G68" s="16"/>
      <c r="H68" s="16"/>
      <c r="I68" s="16"/>
      <c r="J68" s="16"/>
    </row>
    <row r="69" spans="1:12">
      <c r="E69" s="15"/>
      <c r="G69" s="16"/>
      <c r="H69" s="16"/>
      <c r="I69" s="16"/>
      <c r="J69" s="16"/>
    </row>
    <row r="70" spans="1:12">
      <c r="E70" s="15"/>
      <c r="G70" s="16"/>
      <c r="H70" s="16"/>
      <c r="I70" s="16"/>
      <c r="J70" s="16"/>
    </row>
    <row r="71" spans="1:12">
      <c r="E71" s="15"/>
      <c r="G71" s="16"/>
      <c r="H71" s="16"/>
      <c r="I71" s="16"/>
      <c r="J71" s="16"/>
    </row>
    <row r="72" spans="1:12">
      <c r="E72" s="15"/>
      <c r="G72" s="16"/>
      <c r="H72" s="16"/>
      <c r="I72" s="16"/>
      <c r="J72" s="16"/>
    </row>
    <row r="73" spans="1:12">
      <c r="E73" s="15"/>
      <c r="G73" s="16"/>
      <c r="H73" s="16"/>
      <c r="I73" s="16"/>
      <c r="J73" s="16"/>
    </row>
    <row r="74" spans="1:12">
      <c r="E74" s="15"/>
      <c r="G74" s="16"/>
      <c r="H74" s="16"/>
      <c r="I74" s="16"/>
      <c r="J74" s="16"/>
    </row>
    <row r="75" spans="1:12">
      <c r="E75" s="15"/>
      <c r="G75" s="16"/>
      <c r="H75" s="16"/>
      <c r="I75" s="16"/>
      <c r="J75" s="16"/>
    </row>
    <row r="76" spans="1:12">
      <c r="E76" s="15"/>
      <c r="G76" s="16"/>
      <c r="H76" s="16"/>
      <c r="I76" s="16"/>
      <c r="J76" s="16"/>
    </row>
    <row r="77" spans="1:12">
      <c r="E77" s="15"/>
      <c r="G77" s="16"/>
      <c r="H77" s="16"/>
      <c r="I77" s="16"/>
      <c r="J77" s="16"/>
    </row>
    <row r="78" spans="1:12">
      <c r="E78" s="15"/>
      <c r="G78" s="16"/>
      <c r="H78" s="16"/>
      <c r="I78" s="16"/>
      <c r="J78" s="16"/>
    </row>
    <row r="79" spans="1:12">
      <c r="E79" s="15"/>
      <c r="G79" s="16"/>
      <c r="H79" s="16"/>
      <c r="I79" s="16"/>
      <c r="J79" s="16"/>
    </row>
    <row r="80" spans="1:12">
      <c r="E80" s="15"/>
      <c r="G80" s="16"/>
      <c r="H80" s="16"/>
      <c r="I80" s="16"/>
      <c r="J80" s="16"/>
    </row>
    <row r="81" spans="5:10">
      <c r="E81" s="15"/>
      <c r="G81" s="16"/>
      <c r="H81" s="16"/>
      <c r="I81" s="16"/>
      <c r="J81" s="16"/>
    </row>
    <row r="82" spans="5:10">
      <c r="E82" s="15"/>
      <c r="G82" s="16"/>
      <c r="H82" s="16"/>
      <c r="I82" s="16"/>
      <c r="J82" s="16"/>
    </row>
    <row r="83" spans="5:10">
      <c r="E83" s="15"/>
      <c r="G83" s="16"/>
      <c r="H83" s="16"/>
      <c r="I83" s="16"/>
      <c r="J83" s="16"/>
    </row>
    <row r="84" spans="5:10">
      <c r="E84" s="15"/>
      <c r="G84" s="16"/>
      <c r="H84" s="16"/>
      <c r="I84" s="16"/>
      <c r="J84" s="16"/>
    </row>
    <row r="85" spans="5:10">
      <c r="E85" s="15"/>
      <c r="G85" s="16"/>
      <c r="H85" s="16"/>
      <c r="I85" s="16"/>
      <c r="J85" s="16"/>
    </row>
    <row r="86" spans="5:10">
      <c r="E86" s="15"/>
      <c r="G86" s="16"/>
      <c r="H86" s="16"/>
      <c r="I86" s="16"/>
      <c r="J86" s="16"/>
    </row>
    <row r="87" spans="5:10">
      <c r="E87" s="15"/>
      <c r="G87" s="16"/>
      <c r="H87" s="16"/>
      <c r="I87" s="16"/>
      <c r="J87" s="16"/>
    </row>
    <row r="88" spans="5:10">
      <c r="E88" s="15"/>
      <c r="G88" s="16"/>
      <c r="H88" s="16"/>
      <c r="I88" s="16"/>
      <c r="J88" s="16"/>
    </row>
    <row r="89" spans="5:10">
      <c r="E89" s="15"/>
      <c r="G89" s="16"/>
      <c r="H89" s="16"/>
      <c r="I89" s="16"/>
      <c r="J89" s="16"/>
    </row>
    <row r="90" spans="5:10">
      <c r="E90" s="15"/>
      <c r="G90" s="16"/>
      <c r="H90" s="16"/>
      <c r="I90" s="16"/>
      <c r="J90" s="16"/>
    </row>
    <row r="91" spans="5:10">
      <c r="E91" s="15"/>
      <c r="G91" s="16"/>
      <c r="H91" s="16"/>
      <c r="I91" s="16"/>
      <c r="J91" s="16"/>
    </row>
    <row r="92" spans="5:10">
      <c r="E92" s="15"/>
      <c r="G92" s="16"/>
      <c r="H92" s="16"/>
      <c r="I92" s="16"/>
      <c r="J92" s="16"/>
    </row>
    <row r="93" spans="5:10">
      <c r="E93" s="15"/>
      <c r="G93" s="16"/>
      <c r="H93" s="16"/>
      <c r="I93" s="16"/>
      <c r="J93" s="16"/>
    </row>
    <row r="94" spans="5:10">
      <c r="E94" s="15"/>
      <c r="G94" s="16"/>
      <c r="H94" s="16"/>
      <c r="I94" s="16"/>
      <c r="J94" s="16"/>
    </row>
    <row r="95" spans="5:10">
      <c r="E95" s="15"/>
      <c r="G95" s="16"/>
      <c r="H95" s="16"/>
      <c r="I95" s="16"/>
      <c r="J95" s="16"/>
    </row>
    <row r="96" spans="5:10">
      <c r="E96" s="15"/>
      <c r="G96" s="16"/>
      <c r="H96" s="16"/>
      <c r="I96" s="16"/>
      <c r="J96" s="16"/>
    </row>
    <row r="97" spans="5:10">
      <c r="E97" s="15"/>
      <c r="G97" s="16"/>
      <c r="H97" s="16"/>
      <c r="I97" s="16"/>
      <c r="J97" s="16"/>
    </row>
    <row r="98" spans="5:10">
      <c r="E98" s="15"/>
      <c r="G98" s="16"/>
      <c r="H98" s="16"/>
      <c r="I98" s="16"/>
      <c r="J98" s="16"/>
    </row>
    <row r="99" spans="5:10">
      <c r="E99" s="15"/>
      <c r="G99" s="16"/>
      <c r="H99" s="16"/>
      <c r="I99" s="16"/>
      <c r="J99" s="16"/>
    </row>
    <row r="100" spans="5:10">
      <c r="E100" s="15"/>
      <c r="G100" s="16"/>
      <c r="H100" s="16"/>
      <c r="I100" s="16"/>
      <c r="J100" s="16"/>
    </row>
    <row r="101" spans="5:10">
      <c r="E101" s="15"/>
      <c r="G101" s="16"/>
      <c r="H101" s="16"/>
      <c r="I101" s="16"/>
      <c r="J101" s="16"/>
    </row>
    <row r="102" spans="5:10">
      <c r="E102" s="15"/>
      <c r="G102" s="16"/>
      <c r="H102" s="16"/>
      <c r="I102" s="16"/>
      <c r="J102" s="16"/>
    </row>
    <row r="103" spans="5:10">
      <c r="E103" s="15"/>
      <c r="G103" s="16"/>
      <c r="H103" s="16"/>
      <c r="I103" s="16"/>
      <c r="J103" s="16"/>
    </row>
    <row r="104" spans="5:10">
      <c r="E104" s="15"/>
      <c r="G104" s="16"/>
      <c r="H104" s="16"/>
      <c r="I104" s="16"/>
      <c r="J104" s="16"/>
    </row>
    <row r="105" spans="5:10">
      <c r="E105" s="15"/>
      <c r="G105" s="16"/>
      <c r="H105" s="16"/>
      <c r="I105" s="16"/>
      <c r="J105" s="16"/>
    </row>
    <row r="106" spans="5:10">
      <c r="E106" s="15"/>
      <c r="G106" s="16"/>
      <c r="H106" s="16"/>
      <c r="I106" s="16"/>
      <c r="J106" s="16"/>
    </row>
    <row r="107" spans="5:10">
      <c r="E107" s="15"/>
      <c r="G107" s="16"/>
      <c r="H107" s="16"/>
      <c r="I107" s="16"/>
      <c r="J107" s="16"/>
    </row>
    <row r="108" spans="5:10">
      <c r="E108" s="15"/>
      <c r="G108" s="16"/>
      <c r="H108" s="16"/>
      <c r="I108" s="16"/>
      <c r="J108" s="16"/>
    </row>
    <row r="109" spans="5:10">
      <c r="E109" s="15"/>
      <c r="G109" s="16"/>
      <c r="H109" s="16"/>
      <c r="I109" s="16"/>
      <c r="J109" s="16"/>
    </row>
    <row r="110" spans="5:10">
      <c r="E110" s="15"/>
      <c r="G110" s="16"/>
      <c r="H110" s="16"/>
      <c r="I110" s="16"/>
      <c r="J110" s="16"/>
    </row>
    <row r="111" spans="5:10">
      <c r="E111" s="15"/>
      <c r="G111" s="16"/>
      <c r="H111" s="16"/>
      <c r="I111" s="16"/>
      <c r="J111" s="16"/>
    </row>
    <row r="112" spans="5:10">
      <c r="E112" s="15"/>
      <c r="G112" s="16"/>
      <c r="H112" s="16"/>
      <c r="I112" s="16"/>
      <c r="J112" s="16"/>
    </row>
    <row r="113" spans="5:10">
      <c r="E113" s="15"/>
      <c r="G113" s="16"/>
      <c r="H113" s="16"/>
      <c r="I113" s="16"/>
      <c r="J113" s="16"/>
    </row>
    <row r="114" spans="5:10">
      <c r="E114" s="15"/>
      <c r="G114" s="16"/>
      <c r="H114" s="16"/>
      <c r="I114" s="16"/>
      <c r="J114" s="16"/>
    </row>
    <row r="115" spans="5:10">
      <c r="E115" s="15"/>
      <c r="G115" s="16"/>
      <c r="H115" s="16"/>
      <c r="I115" s="16"/>
      <c r="J115" s="16"/>
    </row>
    <row r="116" spans="5:10">
      <c r="E116" s="15"/>
      <c r="G116" s="16"/>
      <c r="H116" s="16"/>
      <c r="I116" s="16"/>
      <c r="J116" s="16"/>
    </row>
    <row r="117" spans="5:10">
      <c r="E117" s="15"/>
      <c r="G117" s="16"/>
      <c r="H117" s="16"/>
      <c r="I117" s="16"/>
      <c r="J117" s="16"/>
    </row>
    <row r="118" spans="5:10">
      <c r="E118" s="15"/>
      <c r="G118" s="16"/>
      <c r="H118" s="16"/>
      <c r="I118" s="16"/>
      <c r="J118" s="16"/>
    </row>
    <row r="119" spans="5:10">
      <c r="E119" s="15"/>
      <c r="G119" s="16"/>
      <c r="H119" s="16"/>
      <c r="I119" s="16"/>
      <c r="J119" s="16"/>
    </row>
    <row r="120" spans="5:10">
      <c r="E120" s="15"/>
      <c r="G120" s="16"/>
      <c r="H120" s="16"/>
      <c r="I120" s="16"/>
      <c r="J120" s="16"/>
    </row>
    <row r="121" spans="5:10">
      <c r="E121" s="15"/>
      <c r="G121" s="16"/>
      <c r="H121" s="16"/>
      <c r="I121" s="16"/>
      <c r="J121" s="16"/>
    </row>
    <row r="122" spans="5:10">
      <c r="E122" s="15"/>
      <c r="G122" s="16"/>
      <c r="H122" s="16"/>
      <c r="I122" s="16"/>
      <c r="J122" s="16"/>
    </row>
    <row r="123" spans="5:10">
      <c r="E123" s="15"/>
      <c r="G123" s="16"/>
      <c r="H123" s="16"/>
      <c r="I123" s="16"/>
      <c r="J123" s="16"/>
    </row>
    <row r="124" spans="5:10">
      <c r="E124" s="15"/>
      <c r="G124" s="16"/>
      <c r="H124" s="16"/>
      <c r="I124" s="16"/>
      <c r="J124" s="16"/>
    </row>
    <row r="125" spans="5:10">
      <c r="E125" s="15"/>
      <c r="G125" s="16"/>
      <c r="H125" s="16"/>
      <c r="I125" s="16"/>
      <c r="J125" s="16"/>
    </row>
    <row r="126" spans="5:10">
      <c r="E126" s="15"/>
      <c r="G126" s="16"/>
      <c r="H126" s="16"/>
      <c r="I126" s="16"/>
      <c r="J126" s="16"/>
    </row>
    <row r="127" spans="5:10">
      <c r="E127" s="15"/>
      <c r="G127" s="16"/>
      <c r="H127" s="16"/>
      <c r="I127" s="16"/>
      <c r="J127" s="16"/>
    </row>
    <row r="128" spans="5:10">
      <c r="E128" s="15"/>
      <c r="G128" s="16"/>
      <c r="H128" s="16"/>
      <c r="I128" s="16"/>
      <c r="J128" s="16"/>
    </row>
    <row r="129" spans="5:10">
      <c r="E129" s="15"/>
      <c r="G129" s="16"/>
      <c r="H129" s="16"/>
      <c r="I129" s="16"/>
      <c r="J129" s="16"/>
    </row>
    <row r="130" spans="5:10">
      <c r="E130" s="15"/>
      <c r="G130" s="16"/>
      <c r="H130" s="16"/>
      <c r="I130" s="16"/>
      <c r="J130" s="16"/>
    </row>
    <row r="131" spans="5:10">
      <c r="E131" s="15"/>
      <c r="G131" s="16"/>
      <c r="H131" s="16"/>
      <c r="I131" s="16"/>
      <c r="J131" s="16"/>
    </row>
    <row r="132" spans="5:10">
      <c r="E132" s="15"/>
      <c r="G132" s="16"/>
      <c r="H132" s="16"/>
      <c r="I132" s="16"/>
      <c r="J132" s="16"/>
    </row>
    <row r="133" spans="5:10">
      <c r="E133" s="15"/>
      <c r="G133" s="16"/>
      <c r="H133" s="16"/>
      <c r="I133" s="16"/>
      <c r="J133" s="16"/>
    </row>
    <row r="134" spans="5:10">
      <c r="E134" s="15"/>
      <c r="G134" s="16"/>
      <c r="H134" s="16"/>
      <c r="I134" s="16"/>
      <c r="J134" s="16"/>
    </row>
    <row r="135" spans="5:10">
      <c r="E135" s="15"/>
      <c r="G135" s="16"/>
      <c r="H135" s="16"/>
      <c r="I135" s="16"/>
      <c r="J135" s="16"/>
    </row>
    <row r="136" spans="5:10">
      <c r="E136" s="15"/>
      <c r="G136" s="16"/>
      <c r="H136" s="16"/>
      <c r="I136" s="16"/>
      <c r="J136" s="16"/>
    </row>
    <row r="137" spans="5:10">
      <c r="E137" s="15"/>
      <c r="G137" s="16"/>
      <c r="H137" s="16"/>
      <c r="I137" s="16"/>
      <c r="J137" s="16"/>
    </row>
    <row r="138" spans="5:10">
      <c r="E138" s="15"/>
      <c r="G138" s="16"/>
      <c r="H138" s="16"/>
      <c r="I138" s="16"/>
      <c r="J138" s="16"/>
    </row>
    <row r="139" spans="5:10">
      <c r="E139" s="15"/>
      <c r="G139" s="16"/>
      <c r="H139" s="16"/>
      <c r="I139" s="16"/>
      <c r="J139" s="16"/>
    </row>
    <row r="140" spans="5:10">
      <c r="E140" s="15"/>
      <c r="G140" s="16"/>
      <c r="H140" s="16"/>
      <c r="I140" s="16"/>
      <c r="J140" s="16"/>
    </row>
    <row r="141" spans="5:10">
      <c r="E141" s="15"/>
      <c r="G141" s="16"/>
      <c r="H141" s="16"/>
      <c r="I141" s="16"/>
      <c r="J141" s="16"/>
    </row>
    <row r="142" spans="5:10">
      <c r="E142" s="15"/>
      <c r="G142" s="16"/>
      <c r="H142" s="16"/>
      <c r="I142" s="16"/>
      <c r="J142" s="16"/>
    </row>
    <row r="143" spans="5:10">
      <c r="E143" s="15"/>
      <c r="G143" s="16"/>
      <c r="H143" s="16"/>
      <c r="I143" s="16"/>
      <c r="J143" s="16"/>
    </row>
    <row r="144" spans="5:10">
      <c r="E144" s="15"/>
      <c r="G144" s="16"/>
      <c r="H144" s="16"/>
      <c r="I144" s="16"/>
      <c r="J144" s="16"/>
    </row>
    <row r="145" spans="5:10">
      <c r="E145" s="15"/>
      <c r="G145" s="16"/>
      <c r="H145" s="16"/>
      <c r="I145" s="16"/>
      <c r="J145" s="16"/>
    </row>
    <row r="146" spans="5:10">
      <c r="E146" s="15"/>
      <c r="G146" s="16"/>
      <c r="H146" s="16"/>
      <c r="I146" s="16"/>
      <c r="J146" s="16"/>
    </row>
    <row r="147" spans="5:10">
      <c r="E147" s="15"/>
      <c r="G147" s="16"/>
      <c r="H147" s="16"/>
      <c r="I147" s="16"/>
      <c r="J147" s="16"/>
    </row>
    <row r="148" spans="5:10">
      <c r="E148" s="15"/>
      <c r="G148" s="16"/>
      <c r="H148" s="16"/>
      <c r="I148" s="16"/>
      <c r="J148" s="16"/>
    </row>
    <row r="149" spans="5:10">
      <c r="E149" s="15"/>
      <c r="G149" s="16"/>
      <c r="H149" s="16"/>
      <c r="I149" s="16"/>
      <c r="J149" s="16"/>
    </row>
    <row r="150" spans="5:10">
      <c r="E150" s="15"/>
      <c r="G150" s="16"/>
      <c r="H150" s="16"/>
      <c r="I150" s="16"/>
      <c r="J150" s="16"/>
    </row>
    <row r="151" spans="5:10">
      <c r="E151" s="15"/>
      <c r="G151" s="16"/>
      <c r="H151" s="16"/>
      <c r="I151" s="16"/>
      <c r="J151" s="16"/>
    </row>
    <row r="152" spans="5:10">
      <c r="E152" s="15"/>
      <c r="G152" s="16"/>
      <c r="H152" s="16"/>
      <c r="I152" s="16"/>
      <c r="J152" s="16"/>
    </row>
    <row r="153" spans="5:10">
      <c r="E153" s="15"/>
      <c r="G153" s="16"/>
      <c r="H153" s="16"/>
      <c r="I153" s="16"/>
      <c r="J153" s="16"/>
    </row>
    <row r="154" spans="5:10">
      <c r="E154" s="15"/>
      <c r="G154" s="16"/>
      <c r="H154" s="16"/>
      <c r="I154" s="16"/>
      <c r="J154" s="16"/>
    </row>
    <row r="155" spans="5:10">
      <c r="E155" s="15"/>
      <c r="G155" s="16"/>
      <c r="H155" s="16"/>
      <c r="I155" s="16"/>
      <c r="J155" s="16"/>
    </row>
    <row r="156" spans="5:10">
      <c r="E156" s="15"/>
      <c r="G156" s="16"/>
      <c r="H156" s="16"/>
      <c r="I156" s="16"/>
      <c r="J156" s="16"/>
    </row>
    <row r="157" spans="5:10">
      <c r="E157" s="15"/>
      <c r="G157" s="16"/>
      <c r="H157" s="16"/>
      <c r="I157" s="16"/>
      <c r="J157" s="16"/>
    </row>
    <row r="158" spans="5:10">
      <c r="E158" s="15"/>
      <c r="G158" s="16"/>
      <c r="H158" s="16"/>
      <c r="I158" s="16"/>
      <c r="J158" s="16"/>
    </row>
    <row r="159" spans="5:10">
      <c r="E159" s="15"/>
      <c r="G159" s="16"/>
      <c r="H159" s="16"/>
      <c r="I159" s="16"/>
      <c r="J159" s="16"/>
    </row>
    <row r="160" spans="5:10">
      <c r="E160" s="15"/>
      <c r="G160" s="16"/>
      <c r="H160" s="16"/>
      <c r="I160" s="16"/>
      <c r="J160" s="16"/>
    </row>
    <row r="161" spans="5:10">
      <c r="E161" s="15"/>
      <c r="G161" s="16"/>
      <c r="H161" s="16"/>
      <c r="I161" s="16"/>
      <c r="J161" s="16"/>
    </row>
    <row r="162" spans="5:10">
      <c r="E162" s="15"/>
      <c r="G162" s="16"/>
      <c r="H162" s="16"/>
      <c r="I162" s="16"/>
      <c r="J162" s="16"/>
    </row>
    <row r="163" spans="5:10">
      <c r="E163" s="15"/>
      <c r="G163" s="16"/>
      <c r="H163" s="16"/>
      <c r="I163" s="16"/>
      <c r="J163" s="16"/>
    </row>
    <row r="164" spans="5:10">
      <c r="E164" s="15"/>
      <c r="G164" s="16"/>
      <c r="H164" s="16"/>
      <c r="I164" s="16"/>
      <c r="J164" s="16"/>
    </row>
    <row r="165" spans="5:10">
      <c r="E165" s="15"/>
      <c r="G165" s="16"/>
      <c r="H165" s="16"/>
      <c r="I165" s="16"/>
      <c r="J165" s="16"/>
    </row>
    <row r="166" spans="5:10">
      <c r="E166" s="15"/>
      <c r="G166" s="16"/>
      <c r="H166" s="16"/>
      <c r="I166" s="16"/>
      <c r="J166" s="16"/>
    </row>
    <row r="167" spans="5:10">
      <c r="E167" s="15"/>
      <c r="G167" s="16"/>
      <c r="H167" s="16"/>
      <c r="I167" s="16"/>
      <c r="J167" s="16"/>
    </row>
    <row r="168" spans="5:10">
      <c r="E168" s="15"/>
      <c r="G168" s="16"/>
      <c r="H168" s="16"/>
      <c r="I168" s="16"/>
      <c r="J168" s="16"/>
    </row>
    <row r="169" spans="5:10">
      <c r="E169" s="15"/>
      <c r="G169" s="16"/>
      <c r="H169" s="16"/>
      <c r="I169" s="16"/>
      <c r="J169" s="16"/>
    </row>
    <row r="170" spans="5:10">
      <c r="E170" s="15"/>
      <c r="G170" s="16"/>
      <c r="H170" s="16"/>
      <c r="I170" s="16"/>
      <c r="J170" s="16"/>
    </row>
    <row r="171" spans="5:10">
      <c r="E171" s="15"/>
      <c r="G171" s="16"/>
      <c r="H171" s="16"/>
      <c r="I171" s="16"/>
      <c r="J171" s="16"/>
    </row>
    <row r="172" spans="5:10">
      <c r="E172" s="15"/>
      <c r="G172" s="16"/>
      <c r="H172" s="16"/>
      <c r="I172" s="16"/>
      <c r="J172" s="16"/>
    </row>
    <row r="173" spans="5:10">
      <c r="E173" s="15"/>
      <c r="G173" s="16"/>
      <c r="H173" s="16"/>
      <c r="I173" s="16"/>
      <c r="J173" s="16"/>
    </row>
    <row r="174" spans="5:10">
      <c r="E174" s="15"/>
      <c r="G174" s="16"/>
      <c r="H174" s="16"/>
      <c r="I174" s="16"/>
      <c r="J174" s="16"/>
    </row>
    <row r="175" spans="5:10">
      <c r="E175" s="15"/>
      <c r="G175" s="16"/>
      <c r="H175" s="16"/>
      <c r="I175" s="16"/>
      <c r="J175" s="16"/>
    </row>
    <row r="176" spans="5:10">
      <c r="E176" s="15"/>
      <c r="G176" s="16"/>
      <c r="H176" s="16"/>
      <c r="I176" s="16"/>
      <c r="J176" s="16"/>
    </row>
    <row r="177" spans="5:10">
      <c r="E177" s="15"/>
      <c r="G177" s="16"/>
      <c r="H177" s="16"/>
      <c r="I177" s="16"/>
      <c r="J177" s="16"/>
    </row>
    <row r="178" spans="5:10">
      <c r="E178" s="15"/>
      <c r="G178" s="16"/>
      <c r="H178" s="16"/>
      <c r="I178" s="16"/>
      <c r="J178" s="16"/>
    </row>
    <row r="179" spans="5:10">
      <c r="E179" s="15"/>
      <c r="G179" s="16"/>
      <c r="H179" s="16"/>
      <c r="I179" s="16"/>
      <c r="J179" s="16"/>
    </row>
    <row r="180" spans="5:10">
      <c r="E180" s="15"/>
      <c r="G180" s="16"/>
      <c r="H180" s="16"/>
      <c r="I180" s="16"/>
      <c r="J180" s="16"/>
    </row>
    <row r="181" spans="5:10">
      <c r="E181" s="15"/>
      <c r="G181" s="16"/>
      <c r="H181" s="16"/>
      <c r="I181" s="16"/>
      <c r="J181" s="16"/>
    </row>
    <row r="182" spans="5:10">
      <c r="E182" s="15"/>
      <c r="G182" s="16"/>
      <c r="H182" s="16"/>
      <c r="I182" s="16"/>
      <c r="J182" s="16"/>
    </row>
    <row r="183" spans="5:10">
      <c r="E183" s="15"/>
      <c r="G183" s="16"/>
      <c r="H183" s="16"/>
      <c r="I183" s="16"/>
      <c r="J183" s="16"/>
    </row>
    <row r="184" spans="5:10">
      <c r="E184" s="15"/>
      <c r="G184" s="16"/>
      <c r="H184" s="16"/>
      <c r="I184" s="16"/>
      <c r="J184" s="16"/>
    </row>
    <row r="185" spans="5:10">
      <c r="E185" s="15"/>
      <c r="G185" s="16"/>
      <c r="H185" s="16"/>
      <c r="I185" s="16"/>
      <c r="J185" s="16"/>
    </row>
    <row r="186" spans="5:10">
      <c r="E186" s="15"/>
      <c r="G186" s="16"/>
      <c r="H186" s="16"/>
      <c r="I186" s="16"/>
      <c r="J186" s="16"/>
    </row>
    <row r="187" spans="5:10">
      <c r="E187" s="15"/>
      <c r="G187" s="16"/>
      <c r="H187" s="16"/>
      <c r="I187" s="16"/>
      <c r="J187" s="16"/>
    </row>
    <row r="188" spans="5:10">
      <c r="E188" s="15"/>
      <c r="G188" s="16"/>
      <c r="H188" s="16"/>
      <c r="I188" s="16"/>
      <c r="J188" s="16"/>
    </row>
    <row r="189" spans="5:10">
      <c r="E189" s="15"/>
      <c r="G189" s="16"/>
      <c r="H189" s="16"/>
      <c r="I189" s="16"/>
      <c r="J189" s="16"/>
    </row>
    <row r="190" spans="5:10">
      <c r="E190" s="15"/>
      <c r="G190" s="16"/>
      <c r="H190" s="16"/>
      <c r="I190" s="16"/>
      <c r="J190" s="16"/>
    </row>
    <row r="191" spans="5:10">
      <c r="E191" s="15"/>
      <c r="G191" s="16"/>
      <c r="H191" s="16"/>
      <c r="I191" s="16"/>
      <c r="J191" s="16"/>
    </row>
    <row r="192" spans="5:10">
      <c r="E192" s="15"/>
      <c r="G192" s="16"/>
      <c r="H192" s="16"/>
      <c r="I192" s="16"/>
      <c r="J192" s="16"/>
    </row>
    <row r="193" spans="5:10">
      <c r="E193" s="15"/>
      <c r="G193" s="16"/>
      <c r="H193" s="16"/>
      <c r="I193" s="16"/>
      <c r="J193" s="16"/>
    </row>
    <row r="194" spans="5:10">
      <c r="E194" s="15"/>
      <c r="G194" s="16"/>
      <c r="H194" s="16"/>
      <c r="I194" s="16"/>
      <c r="J194" s="16"/>
    </row>
    <row r="195" spans="5:10">
      <c r="E195" s="15"/>
      <c r="G195" s="16"/>
      <c r="H195" s="16"/>
      <c r="I195" s="16"/>
      <c r="J195" s="16"/>
    </row>
    <row r="196" spans="5:10">
      <c r="E196" s="15"/>
      <c r="G196" s="16"/>
      <c r="H196" s="16"/>
      <c r="I196" s="16"/>
      <c r="J196" s="16"/>
    </row>
    <row r="197" spans="5:10">
      <c r="E197" s="15"/>
      <c r="G197" s="16"/>
      <c r="H197" s="16"/>
      <c r="I197" s="16"/>
      <c r="J197" s="16"/>
    </row>
    <row r="198" spans="5:10">
      <c r="E198" s="15"/>
      <c r="G198" s="16"/>
      <c r="H198" s="16"/>
      <c r="I198" s="16"/>
      <c r="J198" s="16"/>
    </row>
    <row r="199" spans="5:10">
      <c r="E199" s="15"/>
      <c r="G199" s="16"/>
      <c r="H199" s="16"/>
      <c r="I199" s="16"/>
      <c r="J199" s="16"/>
    </row>
    <row r="200" spans="5:10">
      <c r="E200" s="15"/>
      <c r="G200" s="16"/>
      <c r="H200" s="16"/>
      <c r="I200" s="16"/>
      <c r="J200" s="16"/>
    </row>
    <row r="201" spans="5:10">
      <c r="E201" s="15"/>
      <c r="G201" s="16"/>
      <c r="H201" s="16"/>
      <c r="I201" s="16"/>
      <c r="J201" s="16"/>
    </row>
    <row r="202" spans="5:10">
      <c r="E202" s="15"/>
      <c r="G202" s="16"/>
      <c r="H202" s="16"/>
      <c r="I202" s="16"/>
      <c r="J202" s="16"/>
    </row>
    <row r="203" spans="5:10">
      <c r="E203" s="15"/>
      <c r="G203" s="16"/>
      <c r="H203" s="16"/>
      <c r="I203" s="16"/>
      <c r="J203" s="16"/>
    </row>
    <row r="204" spans="5:10">
      <c r="E204" s="15"/>
      <c r="G204" s="16"/>
      <c r="H204" s="16"/>
      <c r="I204" s="16"/>
      <c r="J204" s="16"/>
    </row>
    <row r="205" spans="5:10">
      <c r="E205" s="15"/>
      <c r="G205" s="16"/>
      <c r="H205" s="16"/>
      <c r="I205" s="16"/>
      <c r="J205" s="16"/>
    </row>
    <row r="206" spans="5:10">
      <c r="E206" s="15"/>
      <c r="G206" s="16"/>
      <c r="H206" s="16"/>
      <c r="I206" s="16"/>
      <c r="J206" s="16"/>
    </row>
    <row r="207" spans="5:10">
      <c r="E207" s="15"/>
      <c r="G207" s="16"/>
      <c r="H207" s="16"/>
      <c r="I207" s="16"/>
      <c r="J207" s="16"/>
    </row>
    <row r="208" spans="5:10">
      <c r="E208" s="15"/>
      <c r="G208" s="16"/>
      <c r="H208" s="16"/>
      <c r="I208" s="16"/>
      <c r="J208" s="16"/>
    </row>
    <row r="209" spans="5:10">
      <c r="E209" s="15"/>
      <c r="G209" s="16"/>
      <c r="H209" s="16"/>
      <c r="I209" s="16"/>
      <c r="J209" s="16"/>
    </row>
    <row r="210" spans="5:10">
      <c r="E210" s="15"/>
      <c r="G210" s="16"/>
      <c r="H210" s="16"/>
      <c r="I210" s="16"/>
      <c r="J210" s="16"/>
    </row>
    <row r="211" spans="5:10">
      <c r="E211" s="15"/>
      <c r="G211" s="16"/>
      <c r="H211" s="16"/>
      <c r="I211" s="16"/>
      <c r="J211" s="16"/>
    </row>
    <row r="212" spans="5:10">
      <c r="E212" s="15"/>
      <c r="G212" s="16"/>
      <c r="H212" s="16"/>
      <c r="I212" s="16"/>
      <c r="J212" s="16"/>
    </row>
    <row r="213" spans="5:10">
      <c r="E213" s="15"/>
      <c r="G213" s="16"/>
      <c r="H213" s="16"/>
      <c r="I213" s="16"/>
      <c r="J213" s="16"/>
    </row>
    <row r="214" spans="5:10">
      <c r="E214" s="15"/>
      <c r="G214" s="16"/>
      <c r="H214" s="16"/>
      <c r="I214" s="16"/>
      <c r="J214" s="16"/>
    </row>
    <row r="215" spans="5:10">
      <c r="E215" s="15"/>
      <c r="G215" s="16"/>
      <c r="H215" s="16"/>
      <c r="I215" s="16"/>
      <c r="J215" s="16"/>
    </row>
    <row r="216" spans="5:10">
      <c r="E216" s="15"/>
      <c r="G216" s="16"/>
      <c r="H216" s="16"/>
      <c r="I216" s="16"/>
      <c r="J216" s="16"/>
    </row>
    <row r="217" spans="5:10">
      <c r="E217" s="15"/>
      <c r="G217" s="16"/>
      <c r="H217" s="16"/>
      <c r="I217" s="16"/>
      <c r="J217" s="16"/>
    </row>
    <row r="218" spans="5:10">
      <c r="E218" s="15"/>
      <c r="G218" s="16"/>
      <c r="H218" s="16"/>
      <c r="I218" s="16"/>
      <c r="J218" s="16"/>
    </row>
    <row r="219" spans="5:10">
      <c r="E219" s="15"/>
      <c r="G219" s="16"/>
      <c r="H219" s="16"/>
      <c r="I219" s="16"/>
      <c r="J219" s="16"/>
    </row>
    <row r="220" spans="5:10">
      <c r="E220" s="15"/>
      <c r="G220" s="16"/>
      <c r="H220" s="16"/>
      <c r="I220" s="16"/>
      <c r="J220" s="16"/>
    </row>
    <row r="221" spans="5:10">
      <c r="E221" s="15"/>
      <c r="G221" s="16"/>
      <c r="H221" s="16"/>
      <c r="I221" s="16"/>
      <c r="J221" s="16"/>
    </row>
    <row r="222" spans="5:10">
      <c r="E222" s="15"/>
      <c r="G222" s="16"/>
      <c r="H222" s="16"/>
      <c r="I222" s="16"/>
      <c r="J222" s="16"/>
    </row>
    <row r="223" spans="5:10">
      <c r="E223" s="15"/>
      <c r="G223" s="16"/>
      <c r="H223" s="16"/>
      <c r="I223" s="16"/>
      <c r="J223" s="16"/>
    </row>
    <row r="224" spans="5:10">
      <c r="E224" s="15"/>
      <c r="G224" s="16"/>
      <c r="H224" s="16"/>
      <c r="I224" s="16"/>
      <c r="J224" s="16"/>
    </row>
    <row r="225" spans="5:10">
      <c r="E225" s="15"/>
      <c r="G225" s="16"/>
      <c r="H225" s="16"/>
      <c r="I225" s="16"/>
      <c r="J225" s="16"/>
    </row>
    <row r="226" spans="5:10">
      <c r="E226" s="15"/>
      <c r="G226" s="16"/>
      <c r="H226" s="16"/>
      <c r="I226" s="16"/>
      <c r="J226" s="16"/>
    </row>
    <row r="227" spans="5:10">
      <c r="E227" s="15"/>
      <c r="G227" s="16"/>
      <c r="H227" s="16"/>
      <c r="I227" s="16"/>
      <c r="J227" s="16"/>
    </row>
    <row r="228" spans="5:10">
      <c r="E228" s="15"/>
      <c r="G228" s="16"/>
      <c r="H228" s="16"/>
      <c r="I228" s="16"/>
      <c r="J228" s="16"/>
    </row>
    <row r="229" spans="5:10">
      <c r="E229" s="15"/>
      <c r="G229" s="16"/>
      <c r="H229" s="16"/>
      <c r="I229" s="16"/>
      <c r="J229" s="16"/>
    </row>
    <row r="230" spans="5:10">
      <c r="E230" s="15"/>
      <c r="G230" s="16"/>
      <c r="H230" s="16"/>
      <c r="I230" s="16"/>
      <c r="J230" s="16"/>
    </row>
    <row r="231" spans="5:10">
      <c r="E231" s="15"/>
      <c r="G231" s="16"/>
      <c r="H231" s="16"/>
      <c r="I231" s="16"/>
      <c r="J231" s="16"/>
    </row>
    <row r="232" spans="5:10">
      <c r="E232" s="15"/>
      <c r="G232" s="16"/>
      <c r="H232" s="16"/>
      <c r="I232" s="16"/>
      <c r="J232" s="16"/>
    </row>
    <row r="233" spans="5:10">
      <c r="E233" s="15"/>
      <c r="G233" s="16"/>
      <c r="H233" s="16"/>
      <c r="I233" s="16"/>
      <c r="J233" s="16"/>
    </row>
    <row r="234" spans="5:10">
      <c r="E234" s="15"/>
      <c r="G234" s="16"/>
      <c r="H234" s="16"/>
      <c r="I234" s="16"/>
      <c r="J234" s="16"/>
    </row>
    <row r="235" spans="5:10">
      <c r="E235" s="15"/>
      <c r="G235" s="16"/>
      <c r="H235" s="16"/>
      <c r="I235" s="16"/>
      <c r="J235" s="16"/>
    </row>
    <row r="236" spans="5:10">
      <c r="E236" s="15"/>
      <c r="G236" s="16"/>
      <c r="H236" s="16"/>
      <c r="I236" s="16"/>
      <c r="J236" s="16"/>
    </row>
    <row r="237" spans="5:10">
      <c r="E237" s="15"/>
      <c r="G237" s="16"/>
      <c r="H237" s="16"/>
      <c r="I237" s="16"/>
      <c r="J237" s="16"/>
    </row>
    <row r="238" spans="5:10">
      <c r="E238" s="15"/>
      <c r="G238" s="16"/>
      <c r="H238" s="16"/>
      <c r="I238" s="16"/>
      <c r="J238" s="16"/>
    </row>
    <row r="239" spans="5:10">
      <c r="E239" s="15"/>
      <c r="G239" s="16"/>
      <c r="H239" s="16"/>
      <c r="I239" s="16"/>
      <c r="J239" s="16"/>
    </row>
    <row r="240" spans="5:10">
      <c r="E240" s="15"/>
      <c r="G240" s="16"/>
      <c r="H240" s="16"/>
      <c r="I240" s="16"/>
      <c r="J240" s="16"/>
    </row>
    <row r="241" spans="5:10">
      <c r="E241" s="15"/>
      <c r="G241" s="16"/>
      <c r="H241" s="16"/>
      <c r="I241" s="16"/>
      <c r="J241" s="16"/>
    </row>
    <row r="242" spans="5:10">
      <c r="E242" s="15"/>
      <c r="G242" s="16"/>
      <c r="H242" s="16"/>
      <c r="I242" s="16"/>
      <c r="J242" s="16"/>
    </row>
    <row r="243" spans="5:10">
      <c r="E243" s="15"/>
      <c r="G243" s="16"/>
      <c r="H243" s="16"/>
      <c r="I243" s="16"/>
      <c r="J243" s="16"/>
    </row>
    <row r="244" spans="5:10">
      <c r="E244" s="15"/>
      <c r="G244" s="16"/>
      <c r="H244" s="16"/>
      <c r="I244" s="16"/>
      <c r="J244" s="16"/>
    </row>
    <row r="245" spans="5:10">
      <c r="E245" s="15"/>
      <c r="G245" s="16"/>
      <c r="H245" s="16"/>
      <c r="I245" s="16"/>
      <c r="J245" s="16"/>
    </row>
    <row r="246" spans="5:10">
      <c r="E246" s="15"/>
      <c r="G246" s="16"/>
      <c r="H246" s="16"/>
      <c r="I246" s="16"/>
      <c r="J246" s="16"/>
    </row>
    <row r="247" spans="5:10">
      <c r="E247" s="15"/>
      <c r="G247" s="16"/>
      <c r="H247" s="16"/>
      <c r="I247" s="16"/>
      <c r="J247" s="16"/>
    </row>
    <row r="248" spans="5:10">
      <c r="E248" s="15"/>
      <c r="G248" s="16"/>
      <c r="H248" s="16"/>
      <c r="I248" s="16"/>
      <c r="J248" s="16"/>
    </row>
    <row r="249" spans="5:10">
      <c r="E249" s="15"/>
      <c r="G249" s="16"/>
      <c r="H249" s="16"/>
      <c r="I249" s="16"/>
      <c r="J249" s="16"/>
    </row>
    <row r="250" spans="5:10">
      <c r="E250" s="15"/>
      <c r="G250" s="16"/>
      <c r="H250" s="16"/>
      <c r="I250" s="16"/>
      <c r="J250" s="16"/>
    </row>
    <row r="251" spans="5:10">
      <c r="E251" s="15"/>
      <c r="G251" s="16"/>
      <c r="H251" s="16"/>
      <c r="I251" s="16"/>
      <c r="J251" s="16"/>
    </row>
    <row r="252" spans="5:10">
      <c r="E252" s="15"/>
      <c r="G252" s="16"/>
      <c r="H252" s="16"/>
      <c r="I252" s="16"/>
      <c r="J252" s="16"/>
    </row>
    <row r="253" spans="5:10">
      <c r="E253" s="15"/>
      <c r="G253" s="16"/>
      <c r="H253" s="16"/>
      <c r="I253" s="16"/>
      <c r="J253" s="16"/>
    </row>
    <row r="254" spans="5:10">
      <c r="E254" s="15"/>
      <c r="G254" s="16"/>
      <c r="H254" s="16"/>
      <c r="I254" s="16"/>
      <c r="J254" s="16"/>
    </row>
    <row r="255" spans="5:10">
      <c r="E255" s="15"/>
      <c r="G255" s="16"/>
      <c r="H255" s="16"/>
      <c r="I255" s="16"/>
      <c r="J255" s="16"/>
    </row>
    <row r="256" spans="5:10">
      <c r="E256" s="15"/>
      <c r="G256" s="16"/>
      <c r="H256" s="16"/>
      <c r="I256" s="16"/>
      <c r="J256" s="16"/>
    </row>
    <row r="257" spans="5:10">
      <c r="E257" s="15"/>
      <c r="G257" s="16"/>
      <c r="H257" s="16"/>
      <c r="I257" s="16"/>
      <c r="J257" s="16"/>
    </row>
    <row r="258" spans="5:10">
      <c r="E258" s="15"/>
      <c r="G258" s="16"/>
      <c r="H258" s="16"/>
      <c r="I258" s="16"/>
      <c r="J258" s="16"/>
    </row>
    <row r="259" spans="5:10">
      <c r="E259" s="15"/>
      <c r="G259" s="16"/>
      <c r="H259" s="16"/>
      <c r="I259" s="16"/>
      <c r="J259" s="16"/>
    </row>
    <row r="260" spans="5:10">
      <c r="E260" s="15"/>
      <c r="G260" s="16"/>
      <c r="H260" s="16"/>
      <c r="I260" s="16"/>
      <c r="J260" s="16"/>
    </row>
    <row r="261" spans="5:10">
      <c r="E261" s="15"/>
      <c r="G261" s="16"/>
      <c r="H261" s="16"/>
      <c r="I261" s="16"/>
      <c r="J261" s="16"/>
    </row>
    <row r="262" spans="5:10">
      <c r="E262" s="15"/>
      <c r="G262" s="16"/>
      <c r="H262" s="16"/>
      <c r="I262" s="16"/>
      <c r="J262" s="16"/>
    </row>
    <row r="263" spans="5:10">
      <c r="E263" s="15"/>
      <c r="G263" s="16"/>
      <c r="H263" s="16"/>
      <c r="I263" s="16"/>
      <c r="J263" s="16"/>
    </row>
    <row r="264" spans="5:10">
      <c r="E264" s="15"/>
      <c r="G264" s="16"/>
      <c r="H264" s="16"/>
      <c r="I264" s="16"/>
      <c r="J264" s="16"/>
    </row>
    <row r="265" spans="5:10">
      <c r="E265" s="15"/>
      <c r="G265" s="16"/>
      <c r="H265" s="16"/>
      <c r="I265" s="16"/>
      <c r="J265" s="16"/>
    </row>
    <row r="266" spans="5:10">
      <c r="E266" s="15"/>
      <c r="G266" s="16"/>
      <c r="H266" s="16"/>
      <c r="I266" s="16"/>
      <c r="J266" s="16"/>
    </row>
    <row r="267" spans="5:10">
      <c r="E267" s="15"/>
      <c r="G267" s="16"/>
      <c r="H267" s="16"/>
      <c r="I267" s="16"/>
      <c r="J267" s="16"/>
    </row>
    <row r="268" spans="5:10">
      <c r="E268" s="15"/>
      <c r="G268" s="16"/>
      <c r="H268" s="16"/>
      <c r="I268" s="16"/>
      <c r="J268" s="16"/>
    </row>
    <row r="269" spans="5:10">
      <c r="E269" s="15"/>
      <c r="G269" s="16"/>
      <c r="H269" s="16"/>
      <c r="I269" s="16"/>
      <c r="J269" s="16"/>
    </row>
    <row r="270" spans="5:10">
      <c r="E270" s="15"/>
      <c r="G270" s="16"/>
      <c r="H270" s="16"/>
      <c r="I270" s="16"/>
      <c r="J270" s="16"/>
    </row>
    <row r="271" spans="5:10">
      <c r="E271" s="15"/>
      <c r="G271" s="16"/>
      <c r="H271" s="16"/>
      <c r="I271" s="16"/>
      <c r="J271" s="16"/>
    </row>
    <row r="272" spans="5:10">
      <c r="E272" s="15"/>
      <c r="G272" s="16"/>
      <c r="H272" s="16"/>
      <c r="I272" s="16"/>
      <c r="J272" s="16"/>
    </row>
    <row r="273" spans="5:10">
      <c r="E273" s="15"/>
      <c r="G273" s="16"/>
      <c r="H273" s="16"/>
      <c r="I273" s="16"/>
      <c r="J273" s="16"/>
    </row>
    <row r="274" spans="5:10">
      <c r="E274" s="15"/>
      <c r="G274" s="16"/>
      <c r="H274" s="16"/>
      <c r="I274" s="16"/>
      <c r="J274" s="16"/>
    </row>
    <row r="275" spans="5:10">
      <c r="E275" s="15"/>
      <c r="G275" s="16"/>
      <c r="H275" s="16"/>
      <c r="I275" s="16"/>
      <c r="J275" s="16"/>
    </row>
    <row r="276" spans="5:10">
      <c r="E276" s="15"/>
      <c r="G276" s="16"/>
      <c r="H276" s="16"/>
      <c r="I276" s="16"/>
      <c r="J276" s="16"/>
    </row>
    <row r="277" spans="5:10">
      <c r="E277" s="15"/>
      <c r="G277" s="16"/>
      <c r="H277" s="16"/>
      <c r="I277" s="16"/>
      <c r="J277" s="16"/>
    </row>
    <row r="278" spans="5:10">
      <c r="E278" s="15"/>
      <c r="G278" s="16"/>
      <c r="H278" s="16"/>
      <c r="I278" s="16"/>
      <c r="J278" s="16"/>
    </row>
    <row r="279" spans="5:10">
      <c r="E279" s="15"/>
      <c r="G279" s="16"/>
      <c r="H279" s="16"/>
      <c r="I279" s="16"/>
      <c r="J279" s="16"/>
    </row>
    <row r="280" spans="5:10">
      <c r="E280" s="15"/>
      <c r="G280" s="16"/>
      <c r="H280" s="16"/>
      <c r="I280" s="16"/>
      <c r="J280" s="16"/>
    </row>
    <row r="281" spans="5:10">
      <c r="E281" s="15"/>
      <c r="G281" s="16"/>
      <c r="H281" s="16"/>
      <c r="I281" s="16"/>
      <c r="J281" s="16"/>
    </row>
    <row r="282" spans="5:10">
      <c r="E282" s="15"/>
      <c r="G282" s="16"/>
      <c r="H282" s="16"/>
      <c r="I282" s="16"/>
      <c r="J282" s="16"/>
    </row>
    <row r="283" spans="5:10">
      <c r="E283" s="15"/>
      <c r="G283" s="16"/>
      <c r="H283" s="16"/>
      <c r="I283" s="16"/>
      <c r="J283" s="16"/>
    </row>
    <row r="284" spans="5:10">
      <c r="E284" s="15"/>
      <c r="G284" s="16"/>
      <c r="H284" s="16"/>
      <c r="I284" s="16"/>
      <c r="J284" s="16"/>
    </row>
    <row r="285" spans="5:10">
      <c r="E285" s="15"/>
      <c r="G285" s="16"/>
      <c r="H285" s="16"/>
      <c r="I285" s="16"/>
      <c r="J285" s="16"/>
    </row>
    <row r="286" spans="5:10">
      <c r="E286" s="15"/>
      <c r="G286" s="16"/>
      <c r="H286" s="16"/>
      <c r="I286" s="16"/>
      <c r="J286" s="16"/>
    </row>
    <row r="287" spans="5:10">
      <c r="E287" s="15"/>
      <c r="G287" s="16"/>
      <c r="H287" s="16"/>
      <c r="I287" s="16"/>
      <c r="J287" s="16"/>
    </row>
    <row r="288" spans="5:10">
      <c r="E288" s="15"/>
      <c r="G288" s="16"/>
      <c r="H288" s="16"/>
      <c r="I288" s="16"/>
      <c r="J288" s="16"/>
    </row>
    <row r="289" spans="5:10">
      <c r="E289" s="15"/>
      <c r="G289" s="16"/>
      <c r="H289" s="16"/>
      <c r="I289" s="16"/>
      <c r="J289" s="16"/>
    </row>
    <row r="290" spans="5:10">
      <c r="E290" s="15"/>
      <c r="G290" s="16"/>
      <c r="H290" s="16"/>
      <c r="I290" s="16"/>
      <c r="J290" s="16"/>
    </row>
    <row r="291" spans="5:10">
      <c r="E291" s="15"/>
      <c r="G291" s="16"/>
      <c r="H291" s="16"/>
      <c r="I291" s="16"/>
      <c r="J291" s="16"/>
    </row>
    <row r="292" spans="5:10">
      <c r="E292" s="15"/>
      <c r="G292" s="16"/>
      <c r="H292" s="16"/>
      <c r="I292" s="16"/>
      <c r="J292" s="16"/>
    </row>
    <row r="293" spans="5:10">
      <c r="E293" s="15"/>
      <c r="G293" s="16"/>
      <c r="H293" s="16"/>
      <c r="I293" s="16"/>
      <c r="J293" s="16"/>
    </row>
    <row r="294" spans="5:10">
      <c r="E294" s="15"/>
      <c r="G294" s="16"/>
      <c r="H294" s="16"/>
      <c r="I294" s="16"/>
      <c r="J294" s="16"/>
    </row>
    <row r="295" spans="5:10">
      <c r="E295" s="15"/>
      <c r="G295" s="16"/>
      <c r="H295" s="16"/>
      <c r="I295" s="16"/>
      <c r="J295" s="16"/>
    </row>
    <row r="296" spans="5:10">
      <c r="E296" s="15"/>
      <c r="G296" s="16"/>
      <c r="H296" s="16"/>
      <c r="I296" s="16"/>
      <c r="J296" s="16"/>
    </row>
    <row r="297" spans="5:10">
      <c r="E297" s="15"/>
      <c r="G297" s="16"/>
      <c r="H297" s="16"/>
      <c r="I297" s="16"/>
      <c r="J297" s="16"/>
    </row>
    <row r="298" spans="5:10">
      <c r="E298" s="15"/>
      <c r="G298" s="16"/>
      <c r="H298" s="16"/>
      <c r="I298" s="16"/>
      <c r="J298" s="16"/>
    </row>
    <row r="299" spans="5:10">
      <c r="E299" s="15"/>
      <c r="G299" s="16"/>
      <c r="H299" s="16"/>
      <c r="I299" s="16"/>
      <c r="J299" s="16"/>
    </row>
    <row r="300" spans="5:10">
      <c r="E300" s="15"/>
      <c r="G300" s="16"/>
      <c r="H300" s="16"/>
      <c r="I300" s="16"/>
      <c r="J300" s="16"/>
    </row>
    <row r="301" spans="5:10">
      <c r="E301" s="15"/>
      <c r="G301" s="16"/>
      <c r="H301" s="16"/>
      <c r="I301" s="16"/>
      <c r="J301" s="16"/>
    </row>
    <row r="302" spans="5:10">
      <c r="E302" s="15"/>
      <c r="G302" s="16"/>
      <c r="H302" s="16"/>
      <c r="I302" s="16"/>
      <c r="J302" s="16"/>
    </row>
    <row r="303" spans="5:10">
      <c r="E303" s="15"/>
      <c r="G303" s="16"/>
      <c r="H303" s="16"/>
      <c r="I303" s="16"/>
      <c r="J303" s="16"/>
    </row>
    <row r="304" spans="5:10">
      <c r="E304" s="15"/>
      <c r="G304" s="16"/>
      <c r="H304" s="16"/>
      <c r="I304" s="16"/>
      <c r="J304" s="16"/>
    </row>
    <row r="305" spans="5:10">
      <c r="E305" s="15"/>
      <c r="G305" s="16"/>
      <c r="H305" s="16"/>
      <c r="I305" s="16"/>
      <c r="J305" s="16"/>
    </row>
    <row r="306" spans="5:10">
      <c r="E306" s="15"/>
      <c r="G306" s="16"/>
      <c r="H306" s="16"/>
      <c r="I306" s="16"/>
      <c r="J306" s="16"/>
    </row>
    <row r="307" spans="5:10">
      <c r="E307" s="15"/>
      <c r="G307" s="16"/>
      <c r="H307" s="16"/>
      <c r="I307" s="16"/>
      <c r="J307" s="16"/>
    </row>
    <row r="308" spans="5:10">
      <c r="E308" s="15"/>
      <c r="G308" s="16"/>
      <c r="H308" s="16"/>
      <c r="I308" s="16"/>
      <c r="J308" s="16"/>
    </row>
    <row r="309" spans="5:10">
      <c r="E309" s="15"/>
      <c r="G309" s="16"/>
      <c r="H309" s="16"/>
      <c r="I309" s="16"/>
      <c r="J309" s="16"/>
    </row>
    <row r="310" spans="5:10">
      <c r="E310" s="15"/>
      <c r="G310" s="16"/>
      <c r="H310" s="16"/>
      <c r="I310" s="16"/>
      <c r="J310" s="16"/>
    </row>
    <row r="311" spans="5:10">
      <c r="E311" s="15"/>
      <c r="G311" s="16"/>
      <c r="H311" s="16"/>
      <c r="I311" s="16"/>
      <c r="J311" s="16"/>
    </row>
    <row r="312" spans="5:10">
      <c r="E312" s="15"/>
      <c r="G312" s="16"/>
      <c r="H312" s="16"/>
      <c r="I312" s="16"/>
      <c r="J312" s="16"/>
    </row>
    <row r="313" spans="5:10">
      <c r="E313" s="15"/>
      <c r="G313" s="16"/>
      <c r="H313" s="16"/>
      <c r="I313" s="16"/>
      <c r="J313" s="16"/>
    </row>
    <row r="314" spans="5:10">
      <c r="E314" s="15"/>
      <c r="G314" s="16"/>
      <c r="H314" s="16"/>
      <c r="I314" s="16"/>
      <c r="J314" s="16"/>
    </row>
    <row r="315" spans="5:10">
      <c r="E315" s="15"/>
      <c r="G315" s="16"/>
      <c r="H315" s="16"/>
      <c r="I315" s="16"/>
      <c r="J315" s="16"/>
    </row>
    <row r="316" spans="5:10">
      <c r="E316" s="15"/>
      <c r="G316" s="16"/>
      <c r="H316" s="16"/>
      <c r="I316" s="16"/>
      <c r="J316" s="16"/>
    </row>
    <row r="317" spans="5:10">
      <c r="E317" s="15"/>
      <c r="G317" s="16"/>
      <c r="H317" s="16"/>
      <c r="I317" s="16"/>
      <c r="J317" s="16"/>
    </row>
    <row r="318" spans="5:10">
      <c r="E318" s="15"/>
      <c r="G318" s="16"/>
      <c r="H318" s="16"/>
      <c r="I318" s="16"/>
      <c r="J318" s="16"/>
    </row>
    <row r="319" spans="5:10">
      <c r="E319" s="15"/>
      <c r="G319" s="16"/>
      <c r="H319" s="16"/>
      <c r="I319" s="16"/>
      <c r="J319" s="16"/>
    </row>
    <row r="320" spans="5:10">
      <c r="E320" s="15"/>
      <c r="G320" s="16"/>
      <c r="H320" s="16"/>
      <c r="I320" s="16"/>
      <c r="J320" s="16"/>
    </row>
    <row r="321" spans="5:10">
      <c r="E321" s="15"/>
      <c r="G321" s="16"/>
      <c r="H321" s="16"/>
      <c r="I321" s="16"/>
      <c r="J321" s="16"/>
    </row>
    <row r="322" spans="5:10">
      <c r="E322" s="15"/>
      <c r="G322" s="16"/>
      <c r="H322" s="16"/>
      <c r="I322" s="16"/>
      <c r="J322" s="16"/>
    </row>
    <row r="323" spans="5:10">
      <c r="E323" s="15"/>
      <c r="G323" s="16"/>
      <c r="H323" s="16"/>
      <c r="I323" s="16"/>
      <c r="J323" s="16"/>
    </row>
    <row r="324" spans="5:10">
      <c r="E324" s="15"/>
      <c r="G324" s="16"/>
      <c r="H324" s="16"/>
      <c r="I324" s="16"/>
      <c r="J324" s="16"/>
    </row>
    <row r="325" spans="5:10">
      <c r="E325" s="15"/>
      <c r="G325" s="16"/>
      <c r="H325" s="16"/>
      <c r="I325" s="16"/>
      <c r="J325" s="16"/>
    </row>
    <row r="326" spans="5:10">
      <c r="E326" s="15"/>
      <c r="G326" s="16"/>
      <c r="H326" s="16"/>
      <c r="I326" s="16"/>
      <c r="J326" s="16"/>
    </row>
    <row r="327" spans="5:10">
      <c r="E327" s="15"/>
      <c r="G327" s="16"/>
      <c r="H327" s="16"/>
      <c r="I327" s="16"/>
      <c r="J327" s="16"/>
    </row>
    <row r="328" spans="5:10">
      <c r="E328" s="15"/>
      <c r="G328" s="16"/>
      <c r="H328" s="16"/>
      <c r="I328" s="16"/>
      <c r="J328" s="16"/>
    </row>
    <row r="329" spans="5:10">
      <c r="E329" s="15"/>
      <c r="G329" s="16"/>
      <c r="H329" s="16"/>
      <c r="I329" s="16"/>
      <c r="J329" s="16"/>
    </row>
    <row r="330" spans="5:10">
      <c r="E330" s="15"/>
      <c r="G330" s="16"/>
      <c r="H330" s="16"/>
      <c r="I330" s="16"/>
      <c r="J330" s="16"/>
    </row>
    <row r="331" spans="5:10">
      <c r="E331" s="15"/>
      <c r="G331" s="16"/>
      <c r="H331" s="16"/>
      <c r="I331" s="16"/>
      <c r="J331" s="16"/>
    </row>
    <row r="332" spans="5:10">
      <c r="E332" s="15"/>
      <c r="G332" s="16"/>
      <c r="H332" s="16"/>
      <c r="I332" s="16"/>
      <c r="J332" s="16"/>
    </row>
    <row r="333" spans="5:10">
      <c r="E333" s="15"/>
      <c r="G333" s="16"/>
      <c r="H333" s="16"/>
      <c r="I333" s="16"/>
      <c r="J333" s="16"/>
    </row>
    <row r="334" spans="5:10">
      <c r="E334" s="15"/>
      <c r="G334" s="16"/>
      <c r="H334" s="16"/>
      <c r="I334" s="16"/>
      <c r="J334" s="16"/>
    </row>
    <row r="335" spans="5:10">
      <c r="E335" s="15"/>
      <c r="G335" s="16"/>
      <c r="H335" s="16"/>
      <c r="I335" s="16"/>
      <c r="J335" s="16"/>
    </row>
    <row r="336" spans="5:10">
      <c r="E336" s="15"/>
      <c r="G336" s="16"/>
      <c r="H336" s="16"/>
      <c r="I336" s="16"/>
      <c r="J336" s="16"/>
    </row>
    <row r="337" spans="5:10">
      <c r="E337" s="15"/>
      <c r="G337" s="16"/>
      <c r="H337" s="16"/>
      <c r="I337" s="16"/>
      <c r="J337" s="16"/>
    </row>
    <row r="338" spans="5:10">
      <c r="E338" s="15"/>
      <c r="G338" s="16"/>
      <c r="H338" s="16"/>
      <c r="I338" s="16"/>
      <c r="J338" s="16"/>
    </row>
    <row r="339" spans="5:10">
      <c r="E339" s="15"/>
      <c r="G339" s="16"/>
      <c r="H339" s="16"/>
      <c r="I339" s="16"/>
      <c r="J339" s="16"/>
    </row>
    <row r="340" spans="5:10">
      <c r="E340" s="15"/>
      <c r="G340" s="16"/>
      <c r="H340" s="16"/>
      <c r="I340" s="16"/>
      <c r="J340" s="16"/>
    </row>
    <row r="341" spans="5:10">
      <c r="E341" s="15"/>
      <c r="G341" s="16"/>
      <c r="H341" s="16"/>
      <c r="I341" s="16"/>
      <c r="J341" s="16"/>
    </row>
    <row r="342" spans="5:10">
      <c r="E342" s="15"/>
      <c r="G342" s="16"/>
      <c r="H342" s="16"/>
      <c r="I342" s="16"/>
      <c r="J342" s="16"/>
    </row>
    <row r="343" spans="5:10">
      <c r="E343" s="15"/>
      <c r="G343" s="16"/>
      <c r="H343" s="16"/>
      <c r="I343" s="16"/>
      <c r="J343" s="16"/>
    </row>
    <row r="344" spans="5:10">
      <c r="E344" s="15"/>
      <c r="G344" s="16"/>
      <c r="H344" s="16"/>
      <c r="I344" s="16"/>
      <c r="J344" s="16"/>
    </row>
    <row r="345" spans="5:10">
      <c r="E345" s="15"/>
      <c r="G345" s="16"/>
      <c r="H345" s="16"/>
      <c r="I345" s="16"/>
      <c r="J345" s="16"/>
    </row>
    <row r="346" spans="5:10">
      <c r="E346" s="15"/>
      <c r="G346" s="16"/>
      <c r="H346" s="16"/>
      <c r="I346" s="16"/>
      <c r="J346" s="16"/>
    </row>
    <row r="347" spans="5:10">
      <c r="E347" s="15"/>
      <c r="G347" s="16"/>
      <c r="H347" s="16"/>
      <c r="I347" s="16"/>
      <c r="J347" s="16"/>
    </row>
    <row r="348" spans="5:10">
      <c r="E348" s="15"/>
      <c r="G348" s="16"/>
      <c r="H348" s="16"/>
      <c r="I348" s="16"/>
      <c r="J348" s="16"/>
    </row>
    <row r="349" spans="5:10">
      <c r="E349" s="15"/>
      <c r="G349" s="16"/>
      <c r="H349" s="16"/>
      <c r="I349" s="16"/>
      <c r="J349" s="16"/>
    </row>
    <row r="350" spans="5:10">
      <c r="E350" s="15"/>
      <c r="G350" s="16"/>
      <c r="H350" s="16"/>
      <c r="I350" s="16"/>
      <c r="J350" s="16"/>
    </row>
    <row r="351" spans="5:10">
      <c r="E351" s="15"/>
      <c r="G351" s="16"/>
      <c r="H351" s="16"/>
      <c r="I351" s="16"/>
      <c r="J351" s="16"/>
    </row>
    <row r="352" spans="5:10">
      <c r="E352" s="15"/>
      <c r="G352" s="16"/>
      <c r="H352" s="16"/>
      <c r="I352" s="16"/>
      <c r="J352" s="16"/>
    </row>
    <row r="353" spans="5:10">
      <c r="E353" s="15"/>
      <c r="G353" s="16"/>
      <c r="H353" s="16"/>
      <c r="I353" s="16"/>
      <c r="J353" s="16"/>
    </row>
    <row r="354" spans="5:10">
      <c r="E354" s="15"/>
      <c r="G354" s="16"/>
      <c r="H354" s="16"/>
      <c r="I354" s="16"/>
      <c r="J354" s="16"/>
    </row>
    <row r="355" spans="5:10">
      <c r="E355" s="15"/>
      <c r="G355" s="16"/>
      <c r="H355" s="16"/>
      <c r="I355" s="16"/>
      <c r="J355" s="16"/>
    </row>
    <row r="356" spans="5:10">
      <c r="E356" s="15"/>
      <c r="G356" s="16"/>
      <c r="H356" s="16"/>
      <c r="I356" s="16"/>
      <c r="J356" s="16"/>
    </row>
    <row r="357" spans="5:10">
      <c r="E357" s="15"/>
      <c r="G357" s="16"/>
      <c r="H357" s="16"/>
      <c r="I357" s="16"/>
      <c r="J357" s="16"/>
    </row>
    <row r="358" spans="5:10">
      <c r="E358" s="15"/>
      <c r="G358" s="16"/>
      <c r="H358" s="16"/>
      <c r="I358" s="16"/>
      <c r="J358" s="16"/>
    </row>
    <row r="359" spans="5:10">
      <c r="E359" s="15"/>
      <c r="G359" s="16"/>
      <c r="H359" s="16"/>
      <c r="I359" s="16"/>
      <c r="J359" s="16"/>
    </row>
    <row r="360" spans="5:10">
      <c r="E360" s="15"/>
      <c r="G360" s="16"/>
      <c r="H360" s="16"/>
      <c r="I360" s="16"/>
      <c r="J360" s="16"/>
    </row>
    <row r="361" spans="5:10">
      <c r="E361" s="15"/>
      <c r="G361" s="16"/>
      <c r="H361" s="16"/>
      <c r="I361" s="16"/>
      <c r="J361" s="16"/>
    </row>
    <row r="362" spans="5:10">
      <c r="E362" s="15"/>
      <c r="G362" s="16"/>
      <c r="H362" s="16"/>
      <c r="I362" s="16"/>
      <c r="J362" s="16"/>
    </row>
    <row r="363" spans="5:10">
      <c r="E363" s="15"/>
      <c r="G363" s="16"/>
      <c r="H363" s="16"/>
      <c r="I363" s="16"/>
      <c r="J363" s="16"/>
    </row>
    <row r="364" spans="5:10">
      <c r="E364" s="15"/>
      <c r="G364" s="16"/>
      <c r="H364" s="16"/>
      <c r="I364" s="16"/>
      <c r="J364" s="16"/>
    </row>
    <row r="365" spans="5:10">
      <c r="E365" s="15"/>
      <c r="G365" s="16"/>
      <c r="H365" s="16"/>
      <c r="I365" s="16"/>
      <c r="J365" s="16"/>
    </row>
    <row r="366" spans="5:10">
      <c r="E366" s="15"/>
      <c r="G366" s="16"/>
      <c r="H366" s="16"/>
      <c r="I366" s="16"/>
      <c r="J366" s="16"/>
    </row>
    <row r="367" spans="5:10">
      <c r="E367" s="15"/>
      <c r="G367" s="16"/>
      <c r="H367" s="16"/>
      <c r="I367" s="16"/>
      <c r="J367" s="16"/>
    </row>
    <row r="368" spans="5:10">
      <c r="E368" s="15"/>
      <c r="G368" s="16"/>
      <c r="H368" s="16"/>
      <c r="I368" s="16"/>
      <c r="J368" s="16"/>
    </row>
    <row r="369" spans="5:10">
      <c r="E369" s="15"/>
      <c r="G369" s="16"/>
      <c r="H369" s="16"/>
      <c r="I369" s="16"/>
      <c r="J369" s="16"/>
    </row>
    <row r="370" spans="5:10">
      <c r="E370" s="15"/>
      <c r="G370" s="16"/>
      <c r="H370" s="16"/>
      <c r="I370" s="16"/>
      <c r="J370" s="16"/>
    </row>
    <row r="371" spans="5:10">
      <c r="E371" s="15"/>
      <c r="G371" s="16"/>
      <c r="H371" s="16"/>
      <c r="I371" s="16"/>
      <c r="J371" s="16"/>
    </row>
    <row r="372" spans="5:10">
      <c r="E372" s="15"/>
      <c r="G372" s="16"/>
      <c r="H372" s="16"/>
      <c r="I372" s="16"/>
      <c r="J372" s="16"/>
    </row>
    <row r="373" spans="5:10">
      <c r="E373" s="15"/>
      <c r="G373" s="16"/>
      <c r="H373" s="16"/>
      <c r="I373" s="16"/>
      <c r="J373" s="16"/>
    </row>
    <row r="374" spans="5:10">
      <c r="E374" s="15"/>
      <c r="G374" s="16"/>
      <c r="H374" s="16"/>
      <c r="I374" s="16"/>
      <c r="J374" s="16"/>
    </row>
    <row r="375" spans="5:10">
      <c r="E375" s="15"/>
      <c r="G375" s="16"/>
      <c r="H375" s="16"/>
      <c r="I375" s="16"/>
      <c r="J375" s="16"/>
    </row>
    <row r="376" spans="5:10">
      <c r="E376" s="15"/>
      <c r="G376" s="16"/>
      <c r="H376" s="16"/>
      <c r="I376" s="16"/>
      <c r="J376" s="16"/>
    </row>
    <row r="377" spans="5:10">
      <c r="E377" s="15"/>
      <c r="G377" s="16"/>
      <c r="H377" s="16"/>
      <c r="I377" s="16"/>
      <c r="J377" s="16"/>
    </row>
    <row r="378" spans="5:10">
      <c r="E378" s="15"/>
      <c r="G378" s="16"/>
      <c r="H378" s="16"/>
      <c r="I378" s="16"/>
      <c r="J378" s="16"/>
    </row>
    <row r="379" spans="5:10">
      <c r="E379" s="15"/>
      <c r="G379" s="16"/>
      <c r="H379" s="16"/>
      <c r="I379" s="16"/>
      <c r="J379" s="16"/>
    </row>
    <row r="380" spans="5:10">
      <c r="E380" s="15"/>
      <c r="G380" s="16"/>
      <c r="H380" s="16"/>
      <c r="I380" s="16"/>
      <c r="J380" s="16"/>
    </row>
    <row r="381" spans="5:10">
      <c r="E381" s="15"/>
      <c r="G381" s="16"/>
      <c r="H381" s="16"/>
      <c r="I381" s="16"/>
      <c r="J381" s="16"/>
    </row>
    <row r="382" spans="5:10">
      <c r="E382" s="15"/>
      <c r="G382" s="16"/>
      <c r="H382" s="16"/>
      <c r="I382" s="16"/>
      <c r="J382" s="16"/>
    </row>
    <row r="383" spans="5:10">
      <c r="E383" s="15"/>
      <c r="G383" s="16"/>
      <c r="H383" s="16"/>
      <c r="I383" s="16"/>
      <c r="J383" s="16"/>
    </row>
    <row r="384" spans="5:10">
      <c r="E384" s="15"/>
      <c r="G384" s="16"/>
      <c r="H384" s="16"/>
      <c r="I384" s="16"/>
      <c r="J384" s="16"/>
    </row>
    <row r="385" spans="5:10">
      <c r="E385" s="15"/>
      <c r="G385" s="16"/>
      <c r="H385" s="16"/>
      <c r="I385" s="16"/>
      <c r="J385" s="16"/>
    </row>
    <row r="386" spans="5:10">
      <c r="E386" s="15"/>
      <c r="G386" s="16"/>
      <c r="H386" s="16"/>
      <c r="I386" s="16"/>
      <c r="J386" s="16"/>
    </row>
    <row r="387" spans="5:10">
      <c r="E387" s="15"/>
      <c r="G387" s="16"/>
      <c r="H387" s="16"/>
      <c r="I387" s="16"/>
      <c r="J387" s="16"/>
    </row>
    <row r="388" spans="5:10">
      <c r="E388" s="15"/>
      <c r="G388" s="16"/>
      <c r="H388" s="16"/>
      <c r="I388" s="16"/>
      <c r="J388" s="16"/>
    </row>
    <row r="389" spans="5:10">
      <c r="E389" s="15"/>
      <c r="G389" s="16"/>
      <c r="H389" s="16"/>
      <c r="I389" s="16"/>
      <c r="J389" s="16"/>
    </row>
    <row r="390" spans="5:10">
      <c r="E390" s="15"/>
      <c r="G390" s="16"/>
      <c r="H390" s="16"/>
      <c r="I390" s="16"/>
      <c r="J390" s="16"/>
    </row>
    <row r="391" spans="5:10">
      <c r="E391" s="15"/>
      <c r="G391" s="16"/>
      <c r="H391" s="16"/>
      <c r="I391" s="16"/>
      <c r="J391" s="16"/>
    </row>
    <row r="392" spans="5:10">
      <c r="E392" s="15"/>
      <c r="G392" s="16"/>
      <c r="H392" s="16"/>
      <c r="I392" s="16"/>
      <c r="J392" s="16"/>
    </row>
    <row r="393" spans="5:10">
      <c r="E393" s="15"/>
      <c r="G393" s="16"/>
      <c r="H393" s="16"/>
      <c r="I393" s="16"/>
      <c r="J393" s="16"/>
    </row>
    <row r="394" spans="5:10">
      <c r="E394" s="15"/>
      <c r="G394" s="16"/>
      <c r="H394" s="16"/>
      <c r="I394" s="16"/>
      <c r="J394" s="16"/>
    </row>
    <row r="395" spans="5:10">
      <c r="E395" s="15"/>
      <c r="G395" s="16"/>
      <c r="H395" s="16"/>
      <c r="I395" s="16"/>
      <c r="J395" s="16"/>
    </row>
    <row r="396" spans="5:10">
      <c r="E396" s="15"/>
      <c r="G396" s="16"/>
      <c r="H396" s="16"/>
      <c r="I396" s="16"/>
      <c r="J396" s="16"/>
    </row>
    <row r="397" spans="5:10">
      <c r="E397" s="15"/>
      <c r="G397" s="16"/>
      <c r="H397" s="16"/>
      <c r="I397" s="16"/>
      <c r="J397" s="16"/>
    </row>
    <row r="398" spans="5:10">
      <c r="E398" s="15"/>
      <c r="G398" s="16"/>
      <c r="H398" s="16"/>
      <c r="I398" s="16"/>
      <c r="J398" s="16"/>
    </row>
    <row r="399" spans="5:10">
      <c r="E399" s="15"/>
      <c r="G399" s="16"/>
      <c r="H399" s="16"/>
      <c r="I399" s="16"/>
      <c r="J399" s="16"/>
    </row>
    <row r="400" spans="5:10">
      <c r="E400" s="15"/>
      <c r="G400" s="16"/>
      <c r="H400" s="16"/>
      <c r="I400" s="16"/>
      <c r="J400" s="16"/>
    </row>
    <row r="401" spans="5:10">
      <c r="E401" s="15"/>
      <c r="G401" s="16"/>
      <c r="H401" s="16"/>
      <c r="I401" s="16"/>
      <c r="J401" s="16"/>
    </row>
    <row r="402" spans="5:10">
      <c r="E402" s="15"/>
      <c r="G402" s="16"/>
      <c r="H402" s="16"/>
      <c r="I402" s="16"/>
      <c r="J402" s="16"/>
    </row>
    <row r="403" spans="5:10">
      <c r="E403" s="15"/>
      <c r="G403" s="16"/>
      <c r="H403" s="16"/>
      <c r="I403" s="16"/>
      <c r="J403" s="16"/>
    </row>
    <row r="404" spans="5:10">
      <c r="E404" s="15"/>
      <c r="G404" s="16"/>
      <c r="H404" s="16"/>
      <c r="I404" s="16"/>
      <c r="J404" s="16"/>
    </row>
    <row r="405" spans="5:10">
      <c r="E405" s="15"/>
      <c r="G405" s="16"/>
      <c r="H405" s="16"/>
      <c r="I405" s="16"/>
      <c r="J405" s="16"/>
    </row>
    <row r="406" spans="5:10">
      <c r="E406" s="15"/>
      <c r="G406" s="16"/>
      <c r="H406" s="16"/>
      <c r="I406" s="16"/>
      <c r="J406" s="16"/>
    </row>
    <row r="407" spans="5:10">
      <c r="E407" s="15"/>
      <c r="G407" s="16"/>
      <c r="H407" s="16"/>
      <c r="I407" s="16"/>
      <c r="J407" s="16"/>
    </row>
    <row r="408" spans="5:10">
      <c r="E408" s="15"/>
      <c r="G408" s="16"/>
      <c r="H408" s="16"/>
      <c r="I408" s="16"/>
      <c r="J408" s="16"/>
    </row>
    <row r="409" spans="5:10">
      <c r="E409" s="15"/>
      <c r="G409" s="16"/>
      <c r="H409" s="16"/>
      <c r="I409" s="16"/>
      <c r="J409" s="16"/>
    </row>
    <row r="410" spans="5:10">
      <c r="E410" s="15"/>
      <c r="G410" s="16"/>
      <c r="H410" s="16"/>
      <c r="I410" s="16"/>
      <c r="J410" s="16"/>
    </row>
    <row r="411" spans="5:10">
      <c r="E411" s="15"/>
      <c r="G411" s="16"/>
      <c r="H411" s="16"/>
      <c r="I411" s="16"/>
      <c r="J411" s="16"/>
    </row>
    <row r="412" spans="5:10">
      <c r="E412" s="15"/>
      <c r="G412" s="16"/>
      <c r="H412" s="16"/>
      <c r="I412" s="16"/>
      <c r="J412" s="16"/>
    </row>
    <row r="413" spans="5:10">
      <c r="E413" s="15"/>
      <c r="G413" s="16"/>
      <c r="H413" s="16"/>
      <c r="I413" s="16"/>
      <c r="J413" s="16"/>
    </row>
    <row r="414" spans="5:10">
      <c r="E414" s="15"/>
      <c r="G414" s="16"/>
      <c r="H414" s="16"/>
      <c r="I414" s="16"/>
      <c r="J414" s="16"/>
    </row>
    <row r="415" spans="5:10">
      <c r="E415" s="15"/>
      <c r="G415" s="16"/>
      <c r="H415" s="16"/>
      <c r="I415" s="16"/>
      <c r="J415" s="16"/>
    </row>
    <row r="416" spans="5:10">
      <c r="E416" s="15"/>
      <c r="G416" s="16"/>
      <c r="H416" s="16"/>
      <c r="I416" s="16"/>
      <c r="J416" s="16"/>
    </row>
    <row r="417" spans="5:10">
      <c r="E417" s="15"/>
      <c r="G417" s="16"/>
      <c r="H417" s="16"/>
      <c r="I417" s="16"/>
      <c r="J417" s="16"/>
    </row>
    <row r="418" spans="5:10">
      <c r="E418" s="15"/>
      <c r="G418" s="16"/>
      <c r="H418" s="16"/>
      <c r="I418" s="16"/>
      <c r="J418" s="16"/>
    </row>
    <row r="419" spans="5:10">
      <c r="E419" s="15"/>
      <c r="G419" s="16"/>
      <c r="H419" s="16"/>
      <c r="I419" s="16"/>
      <c r="J419" s="16"/>
    </row>
    <row r="420" spans="5:10">
      <c r="E420" s="15"/>
      <c r="G420" s="16"/>
      <c r="H420" s="16"/>
      <c r="I420" s="16"/>
      <c r="J420" s="16"/>
    </row>
    <row r="421" spans="5:10">
      <c r="E421" s="15"/>
      <c r="G421" s="16"/>
      <c r="H421" s="16"/>
      <c r="I421" s="16"/>
      <c r="J421" s="16"/>
    </row>
    <row r="422" spans="5:10">
      <c r="E422" s="15"/>
      <c r="G422" s="16"/>
      <c r="H422" s="16"/>
      <c r="I422" s="16"/>
      <c r="J422" s="16"/>
    </row>
    <row r="423" spans="5:10">
      <c r="E423" s="15"/>
      <c r="G423" s="16"/>
      <c r="H423" s="16"/>
      <c r="I423" s="16"/>
      <c r="J423" s="16"/>
    </row>
    <row r="424" spans="5:10">
      <c r="E424" s="15"/>
      <c r="G424" s="16"/>
      <c r="H424" s="16"/>
      <c r="I424" s="16"/>
      <c r="J424" s="16"/>
    </row>
    <row r="425" spans="5:10">
      <c r="E425" s="15"/>
      <c r="G425" s="16"/>
      <c r="H425" s="16"/>
      <c r="I425" s="16"/>
      <c r="J425" s="16"/>
    </row>
    <row r="426" spans="5:10">
      <c r="E426" s="15"/>
      <c r="G426" s="16"/>
      <c r="H426" s="16"/>
      <c r="I426" s="16"/>
      <c r="J426" s="16"/>
    </row>
    <row r="427" spans="5:10">
      <c r="E427" s="15"/>
      <c r="G427" s="16"/>
      <c r="H427" s="16"/>
      <c r="I427" s="16"/>
      <c r="J427" s="16"/>
    </row>
    <row r="428" spans="5:10">
      <c r="E428" s="15"/>
      <c r="G428" s="16"/>
      <c r="H428" s="16"/>
      <c r="I428" s="16"/>
      <c r="J428" s="16"/>
    </row>
    <row r="429" spans="5:10">
      <c r="E429" s="15"/>
      <c r="G429" s="16"/>
      <c r="H429" s="16"/>
      <c r="I429" s="16"/>
      <c r="J429" s="16"/>
    </row>
    <row r="430" spans="5:10">
      <c r="E430" s="15"/>
      <c r="G430" s="16"/>
      <c r="H430" s="16"/>
      <c r="I430" s="16"/>
      <c r="J430" s="16"/>
    </row>
    <row r="431" spans="5:10">
      <c r="E431" s="15"/>
      <c r="G431" s="16"/>
      <c r="H431" s="16"/>
      <c r="I431" s="16"/>
      <c r="J431" s="16"/>
    </row>
    <row r="432" spans="5:10">
      <c r="E432" s="15"/>
      <c r="G432" s="16"/>
      <c r="H432" s="16"/>
      <c r="I432" s="16"/>
      <c r="J432" s="16"/>
    </row>
    <row r="433" spans="5:10">
      <c r="E433" s="15"/>
      <c r="G433" s="16"/>
      <c r="H433" s="16"/>
      <c r="I433" s="16"/>
      <c r="J433" s="16"/>
    </row>
    <row r="434" spans="5:10">
      <c r="E434" s="15"/>
      <c r="G434" s="16"/>
      <c r="H434" s="16"/>
      <c r="I434" s="16"/>
      <c r="J434" s="16"/>
    </row>
    <row r="435" spans="5:10">
      <c r="E435" s="15"/>
      <c r="G435" s="16"/>
      <c r="H435" s="16"/>
      <c r="I435" s="16"/>
      <c r="J435" s="16"/>
    </row>
    <row r="436" spans="5:10">
      <c r="E436" s="15"/>
      <c r="G436" s="16"/>
      <c r="H436" s="16"/>
      <c r="I436" s="16"/>
      <c r="J436" s="16"/>
    </row>
    <row r="437" spans="5:10">
      <c r="E437" s="15"/>
      <c r="G437" s="16"/>
      <c r="H437" s="16"/>
      <c r="I437" s="16"/>
      <c r="J437" s="16"/>
    </row>
    <row r="438" spans="5:10">
      <c r="E438" s="15"/>
      <c r="G438" s="16"/>
      <c r="H438" s="16"/>
      <c r="I438" s="16"/>
      <c r="J438" s="16"/>
    </row>
    <row r="439" spans="5:10">
      <c r="E439" s="15"/>
      <c r="G439" s="16"/>
      <c r="H439" s="16"/>
      <c r="I439" s="16"/>
      <c r="J439" s="16"/>
    </row>
    <row r="440" spans="5:10">
      <c r="E440" s="15"/>
      <c r="G440" s="16"/>
      <c r="H440" s="16"/>
      <c r="I440" s="16"/>
      <c r="J440" s="16"/>
    </row>
    <row r="441" spans="5:10">
      <c r="E441" s="15"/>
      <c r="G441" s="16"/>
      <c r="H441" s="16"/>
      <c r="I441" s="16"/>
      <c r="J441" s="16"/>
    </row>
    <row r="442" spans="5:10">
      <c r="E442" s="15"/>
      <c r="G442" s="16"/>
      <c r="H442" s="16"/>
      <c r="I442" s="16"/>
      <c r="J442" s="16"/>
    </row>
    <row r="443" spans="5:10">
      <c r="E443" s="15"/>
      <c r="G443" s="16"/>
      <c r="H443" s="16"/>
      <c r="I443" s="16"/>
      <c r="J443" s="16"/>
    </row>
    <row r="444" spans="5:10">
      <c r="E444" s="15"/>
      <c r="G444" s="16"/>
      <c r="H444" s="16"/>
      <c r="I444" s="16"/>
      <c r="J444" s="16"/>
    </row>
    <row r="445" spans="5:10">
      <c r="E445" s="15"/>
      <c r="G445" s="16"/>
      <c r="H445" s="16"/>
      <c r="I445" s="16"/>
      <c r="J445" s="16"/>
    </row>
    <row r="446" spans="5:10">
      <c r="E446" s="15"/>
      <c r="G446" s="16"/>
      <c r="H446" s="16"/>
      <c r="I446" s="16"/>
      <c r="J446" s="16"/>
    </row>
    <row r="447" spans="5:10">
      <c r="E447" s="15"/>
      <c r="G447" s="16"/>
      <c r="H447" s="16"/>
      <c r="I447" s="16"/>
      <c r="J447" s="16"/>
    </row>
    <row r="448" spans="5:10">
      <c r="E448" s="15"/>
      <c r="G448" s="16"/>
      <c r="H448" s="16"/>
      <c r="I448" s="16"/>
      <c r="J448" s="16"/>
    </row>
    <row r="449" spans="5:10">
      <c r="E449" s="15"/>
      <c r="G449" s="16"/>
      <c r="H449" s="16"/>
      <c r="I449" s="16"/>
      <c r="J449" s="16"/>
    </row>
    <row r="450" spans="5:10">
      <c r="E450" s="15"/>
      <c r="G450" s="16"/>
      <c r="H450" s="16"/>
      <c r="I450" s="16"/>
      <c r="J450" s="16"/>
    </row>
    <row r="451" spans="5:10">
      <c r="E451" s="15"/>
      <c r="G451" s="16"/>
      <c r="H451" s="16"/>
      <c r="I451" s="16"/>
      <c r="J451" s="16"/>
    </row>
    <row r="452" spans="5:10">
      <c r="E452" s="15"/>
      <c r="G452" s="16"/>
      <c r="H452" s="16"/>
      <c r="I452" s="16"/>
      <c r="J452" s="16"/>
    </row>
    <row r="453" spans="5:10">
      <c r="E453" s="15"/>
      <c r="G453" s="16"/>
      <c r="H453" s="16"/>
      <c r="I453" s="16"/>
      <c r="J453" s="16"/>
    </row>
    <row r="454" spans="5:10">
      <c r="E454" s="15"/>
      <c r="G454" s="16"/>
      <c r="H454" s="16"/>
      <c r="I454" s="16"/>
      <c r="J454" s="16"/>
    </row>
    <row r="455" spans="5:10">
      <c r="E455" s="15"/>
      <c r="G455" s="16"/>
      <c r="H455" s="16"/>
      <c r="I455" s="16"/>
      <c r="J455" s="16"/>
    </row>
    <row r="456" spans="5:10">
      <c r="E456" s="15"/>
      <c r="G456" s="16"/>
      <c r="H456" s="16"/>
      <c r="I456" s="16"/>
      <c r="J456" s="16"/>
    </row>
    <row r="457" spans="5:10">
      <c r="E457" s="15"/>
      <c r="G457" s="16"/>
      <c r="H457" s="16"/>
      <c r="I457" s="16"/>
      <c r="J457" s="16"/>
    </row>
    <row r="458" spans="5:10">
      <c r="E458" s="15"/>
      <c r="G458" s="16"/>
      <c r="H458" s="16"/>
      <c r="I458" s="16"/>
      <c r="J458" s="16"/>
    </row>
    <row r="459" spans="5:10">
      <c r="E459" s="15"/>
      <c r="G459" s="16"/>
      <c r="H459" s="16"/>
      <c r="I459" s="16"/>
      <c r="J459" s="16"/>
    </row>
    <row r="460" spans="5:10">
      <c r="E460" s="15"/>
      <c r="G460" s="16"/>
      <c r="H460" s="16"/>
      <c r="I460" s="16"/>
      <c r="J460" s="16"/>
    </row>
    <row r="461" spans="5:10">
      <c r="E461" s="15"/>
      <c r="G461" s="16"/>
      <c r="H461" s="16"/>
      <c r="I461" s="16"/>
      <c r="J461" s="16"/>
    </row>
    <row r="462" spans="5:10">
      <c r="E462" s="15"/>
      <c r="G462" s="16"/>
      <c r="H462" s="16"/>
      <c r="I462" s="16"/>
      <c r="J462" s="16"/>
    </row>
    <row r="463" spans="5:10">
      <c r="E463" s="15"/>
      <c r="G463" s="16"/>
      <c r="H463" s="16"/>
      <c r="I463" s="16"/>
      <c r="J463" s="16"/>
    </row>
    <row r="464" spans="5:10">
      <c r="E464" s="15"/>
      <c r="G464" s="16"/>
      <c r="H464" s="16"/>
      <c r="I464" s="16"/>
      <c r="J464" s="16"/>
    </row>
    <row r="465" spans="5:10">
      <c r="E465" s="15"/>
      <c r="G465" s="16"/>
      <c r="H465" s="16"/>
      <c r="I465" s="16"/>
      <c r="J465" s="16"/>
    </row>
    <row r="466" spans="5:10">
      <c r="E466" s="15"/>
      <c r="G466" s="16"/>
      <c r="H466" s="16"/>
      <c r="I466" s="16"/>
      <c r="J466" s="16"/>
    </row>
    <row r="467" spans="5:10">
      <c r="E467" s="15"/>
      <c r="G467" s="16"/>
      <c r="H467" s="16"/>
      <c r="I467" s="16"/>
      <c r="J467" s="16"/>
    </row>
    <row r="468" spans="5:10">
      <c r="E468" s="15"/>
      <c r="G468" s="16"/>
      <c r="H468" s="16"/>
      <c r="I468" s="16"/>
      <c r="J468" s="16"/>
    </row>
    <row r="469" spans="5:10">
      <c r="E469" s="15"/>
      <c r="G469" s="16"/>
      <c r="H469" s="16"/>
      <c r="I469" s="16"/>
      <c r="J469" s="16"/>
    </row>
    <row r="470" spans="5:10">
      <c r="E470" s="15"/>
      <c r="G470" s="16"/>
      <c r="H470" s="16"/>
      <c r="I470" s="16"/>
      <c r="J470" s="16"/>
    </row>
    <row r="471" spans="5:10">
      <c r="E471" s="15"/>
      <c r="G471" s="16"/>
      <c r="H471" s="16"/>
      <c r="I471" s="16"/>
      <c r="J471" s="16"/>
    </row>
    <row r="472" spans="5:10">
      <c r="E472" s="15"/>
      <c r="G472" s="16"/>
      <c r="H472" s="16"/>
      <c r="I472" s="16"/>
      <c r="J472" s="16"/>
    </row>
    <row r="473" spans="5:10">
      <c r="E473" s="15"/>
      <c r="G473" s="16"/>
      <c r="H473" s="16"/>
      <c r="I473" s="16"/>
      <c r="J473" s="16"/>
    </row>
    <row r="474" spans="5:10">
      <c r="E474" s="15"/>
      <c r="G474" s="16"/>
      <c r="H474" s="16"/>
      <c r="I474" s="16"/>
      <c r="J474" s="16"/>
    </row>
    <row r="475" spans="5:10">
      <c r="E475" s="15"/>
      <c r="G475" s="16"/>
      <c r="H475" s="16"/>
      <c r="I475" s="16"/>
      <c r="J475" s="16"/>
    </row>
    <row r="476" spans="5:10">
      <c r="E476" s="15"/>
      <c r="G476" s="16"/>
      <c r="H476" s="16"/>
      <c r="I476" s="16"/>
      <c r="J476" s="16"/>
    </row>
    <row r="477" spans="5:10">
      <c r="E477" s="15"/>
      <c r="G477" s="16"/>
      <c r="H477" s="16"/>
      <c r="I477" s="16"/>
      <c r="J477" s="16"/>
    </row>
    <row r="478" spans="5:10">
      <c r="E478" s="15"/>
      <c r="G478" s="16"/>
      <c r="H478" s="16"/>
      <c r="I478" s="16"/>
      <c r="J478" s="16"/>
    </row>
    <row r="479" spans="5:10">
      <c r="E479" s="15"/>
      <c r="G479" s="16"/>
      <c r="H479" s="16"/>
      <c r="I479" s="16"/>
      <c r="J479" s="16"/>
    </row>
    <row r="480" spans="5:10">
      <c r="E480" s="15"/>
      <c r="G480" s="16"/>
      <c r="H480" s="16"/>
      <c r="I480" s="16"/>
      <c r="J480" s="16"/>
    </row>
    <row r="481" spans="5:10">
      <c r="E481" s="15"/>
      <c r="G481" s="16"/>
      <c r="H481" s="16"/>
      <c r="I481" s="16"/>
      <c r="J481" s="16"/>
    </row>
    <row r="482" spans="5:10">
      <c r="E482" s="15"/>
      <c r="G482" s="16"/>
      <c r="H482" s="16"/>
      <c r="I482" s="16"/>
      <c r="J482" s="16"/>
    </row>
    <row r="483" spans="5:10">
      <c r="E483" s="15"/>
      <c r="G483" s="16"/>
      <c r="H483" s="16"/>
      <c r="I483" s="16"/>
      <c r="J483" s="16"/>
    </row>
    <row r="484" spans="5:10">
      <c r="E484" s="15"/>
      <c r="G484" s="16"/>
      <c r="H484" s="16"/>
      <c r="I484" s="16"/>
      <c r="J484" s="16"/>
    </row>
    <row r="485" spans="5:10">
      <c r="E485" s="15"/>
      <c r="G485" s="16"/>
      <c r="H485" s="16"/>
      <c r="I485" s="16"/>
      <c r="J485" s="16"/>
    </row>
    <row r="486" spans="5:10">
      <c r="E486" s="15"/>
      <c r="G486" s="16"/>
      <c r="H486" s="16"/>
      <c r="I486" s="16"/>
      <c r="J486" s="16"/>
    </row>
    <row r="487" spans="5:10">
      <c r="E487" s="15"/>
      <c r="G487" s="16"/>
      <c r="H487" s="16"/>
      <c r="I487" s="16"/>
      <c r="J487" s="16"/>
    </row>
    <row r="488" spans="5:10">
      <c r="E488" s="15"/>
      <c r="G488" s="16"/>
      <c r="H488" s="16"/>
      <c r="I488" s="16"/>
      <c r="J488" s="16"/>
    </row>
    <row r="489" spans="5:10">
      <c r="E489" s="15"/>
      <c r="G489" s="16"/>
      <c r="H489" s="16"/>
      <c r="I489" s="16"/>
      <c r="J489" s="16"/>
    </row>
    <row r="490" spans="5:10">
      <c r="E490" s="15"/>
      <c r="G490" s="16"/>
      <c r="H490" s="16"/>
      <c r="I490" s="16"/>
      <c r="J490" s="16"/>
    </row>
    <row r="491" spans="5:10">
      <c r="E491" s="15"/>
      <c r="G491" s="16"/>
      <c r="H491" s="16"/>
      <c r="I491" s="16"/>
      <c r="J491" s="16"/>
    </row>
    <row r="492" spans="5:10">
      <c r="E492" s="15"/>
      <c r="G492" s="16"/>
      <c r="H492" s="16"/>
      <c r="I492" s="16"/>
      <c r="J492" s="16"/>
    </row>
    <row r="493" spans="5:10">
      <c r="E493" s="15"/>
      <c r="G493" s="16"/>
      <c r="H493" s="16"/>
      <c r="I493" s="16"/>
      <c r="J493" s="16"/>
    </row>
    <row r="494" spans="5:10">
      <c r="E494" s="15"/>
      <c r="G494" s="16"/>
      <c r="H494" s="16"/>
      <c r="I494" s="16"/>
      <c r="J494" s="16"/>
    </row>
    <row r="495" spans="5:10">
      <c r="E495" s="15"/>
      <c r="G495" s="16"/>
      <c r="H495" s="16"/>
      <c r="I495" s="16"/>
      <c r="J495" s="16"/>
    </row>
    <row r="496" spans="5:10">
      <c r="E496" s="15"/>
      <c r="G496" s="16"/>
      <c r="H496" s="16"/>
      <c r="I496" s="16"/>
      <c r="J496" s="16"/>
    </row>
    <row r="497" spans="5:10">
      <c r="E497" s="15"/>
      <c r="G497" s="16"/>
      <c r="H497" s="16"/>
      <c r="I497" s="16"/>
      <c r="J497" s="16"/>
    </row>
    <row r="498" spans="5:10">
      <c r="E498" s="15"/>
      <c r="G498" s="16"/>
      <c r="H498" s="16"/>
      <c r="I498" s="16"/>
      <c r="J498" s="16"/>
    </row>
    <row r="499" spans="5:10">
      <c r="E499" s="15"/>
      <c r="G499" s="16"/>
      <c r="H499" s="16"/>
      <c r="I499" s="16"/>
      <c r="J499" s="16"/>
    </row>
    <row r="500" spans="5:10">
      <c r="E500" s="15"/>
      <c r="G500" s="16"/>
      <c r="H500" s="16"/>
      <c r="I500" s="16"/>
      <c r="J500" s="16"/>
    </row>
    <row r="501" spans="5:10">
      <c r="E501" s="15"/>
      <c r="G501" s="16"/>
      <c r="H501" s="16"/>
      <c r="I501" s="16"/>
      <c r="J501" s="16"/>
    </row>
    <row r="502" spans="5:10">
      <c r="E502" s="15"/>
      <c r="G502" s="16"/>
      <c r="H502" s="16"/>
      <c r="I502" s="16"/>
      <c r="J502" s="16"/>
    </row>
    <row r="503" spans="5:10">
      <c r="E503" s="15"/>
      <c r="G503" s="16"/>
      <c r="H503" s="16"/>
      <c r="I503" s="16"/>
      <c r="J503" s="16"/>
    </row>
    <row r="504" spans="5:10">
      <c r="E504" s="15"/>
      <c r="G504" s="16"/>
      <c r="H504" s="16"/>
      <c r="I504" s="16"/>
      <c r="J504" s="16"/>
    </row>
    <row r="505" spans="5:10">
      <c r="E505" s="15"/>
      <c r="G505" s="16"/>
      <c r="H505" s="16"/>
      <c r="I505" s="16"/>
      <c r="J505" s="16"/>
    </row>
    <row r="506" spans="5:10">
      <c r="E506" s="15"/>
      <c r="G506" s="16"/>
      <c r="H506" s="16"/>
      <c r="I506" s="16"/>
      <c r="J506" s="16"/>
    </row>
    <row r="507" spans="5:10">
      <c r="E507" s="15"/>
      <c r="G507" s="16"/>
      <c r="H507" s="16"/>
      <c r="I507" s="16"/>
      <c r="J507" s="16"/>
    </row>
    <row r="508" spans="5:10">
      <c r="E508" s="15"/>
      <c r="G508" s="16"/>
      <c r="H508" s="16"/>
      <c r="I508" s="16"/>
      <c r="J508" s="16"/>
    </row>
    <row r="509" spans="5:10">
      <c r="E509" s="15"/>
      <c r="G509" s="16"/>
      <c r="H509" s="16"/>
      <c r="I509" s="16"/>
      <c r="J509" s="16"/>
    </row>
    <row r="510" spans="5:10">
      <c r="E510" s="15"/>
      <c r="G510" s="16"/>
      <c r="H510" s="16"/>
      <c r="I510" s="16"/>
      <c r="J510" s="16"/>
    </row>
    <row r="511" spans="5:10">
      <c r="E511" s="15"/>
      <c r="G511" s="16"/>
      <c r="H511" s="16"/>
      <c r="I511" s="16"/>
      <c r="J511" s="16"/>
    </row>
    <row r="512" spans="5:10">
      <c r="E512" s="15"/>
      <c r="G512" s="16"/>
      <c r="H512" s="16"/>
      <c r="I512" s="16"/>
      <c r="J512" s="16"/>
    </row>
    <row r="513" spans="5:10">
      <c r="E513" s="15"/>
      <c r="G513" s="16"/>
      <c r="H513" s="16"/>
      <c r="I513" s="16"/>
      <c r="J513" s="16"/>
    </row>
    <row r="514" spans="5:10">
      <c r="E514" s="15"/>
      <c r="G514" s="16"/>
      <c r="H514" s="16"/>
      <c r="I514" s="16"/>
      <c r="J514" s="16"/>
    </row>
    <row r="515" spans="5:10">
      <c r="E515" s="15"/>
      <c r="G515" s="16"/>
      <c r="H515" s="16"/>
      <c r="I515" s="16"/>
      <c r="J515" s="16"/>
    </row>
    <row r="516" spans="5:10">
      <c r="E516" s="15"/>
      <c r="G516" s="16"/>
      <c r="H516" s="16"/>
      <c r="I516" s="16"/>
      <c r="J516" s="16"/>
    </row>
    <row r="517" spans="5:10">
      <c r="E517" s="15"/>
      <c r="G517" s="16"/>
      <c r="H517" s="16"/>
      <c r="I517" s="16"/>
      <c r="J517" s="16"/>
    </row>
    <row r="518" spans="5:10">
      <c r="E518" s="15"/>
      <c r="G518" s="16"/>
      <c r="H518" s="16"/>
      <c r="I518" s="16"/>
      <c r="J518" s="16"/>
    </row>
    <row r="519" spans="5:10">
      <c r="E519" s="15"/>
      <c r="G519" s="16"/>
      <c r="H519" s="16"/>
      <c r="I519" s="16"/>
      <c r="J519" s="16"/>
    </row>
    <row r="520" spans="5:10">
      <c r="E520" s="15"/>
      <c r="G520" s="16"/>
      <c r="H520" s="16"/>
      <c r="I520" s="16"/>
      <c r="J520" s="16"/>
    </row>
    <row r="521" spans="5:10">
      <c r="E521" s="15"/>
      <c r="G521" s="16"/>
      <c r="H521" s="16"/>
      <c r="I521" s="16"/>
      <c r="J521" s="16"/>
    </row>
    <row r="522" spans="5:10">
      <c r="E522" s="15"/>
      <c r="G522" s="16"/>
      <c r="H522" s="16"/>
      <c r="I522" s="16"/>
      <c r="J522" s="16"/>
    </row>
    <row r="523" spans="5:10">
      <c r="E523" s="15"/>
      <c r="G523" s="16"/>
      <c r="H523" s="16"/>
      <c r="I523" s="16"/>
      <c r="J523" s="16"/>
    </row>
    <row r="524" spans="5:10">
      <c r="E524" s="15"/>
      <c r="G524" s="16"/>
      <c r="H524" s="16"/>
      <c r="I524" s="16"/>
      <c r="J524" s="16"/>
    </row>
    <row r="525" spans="5:10">
      <c r="E525" s="15"/>
      <c r="G525" s="16"/>
      <c r="H525" s="16"/>
      <c r="I525" s="16"/>
      <c r="J525" s="16"/>
    </row>
    <row r="526" spans="5:10">
      <c r="E526" s="15"/>
      <c r="G526" s="16"/>
      <c r="H526" s="16"/>
      <c r="I526" s="16"/>
      <c r="J526" s="16"/>
    </row>
    <row r="527" spans="5:10">
      <c r="E527" s="15"/>
      <c r="G527" s="16"/>
      <c r="H527" s="16"/>
      <c r="I527" s="16"/>
      <c r="J527" s="16"/>
    </row>
    <row r="528" spans="5:10">
      <c r="E528" s="15"/>
      <c r="G528" s="16"/>
      <c r="H528" s="16"/>
      <c r="I528" s="16"/>
      <c r="J528" s="16"/>
    </row>
    <row r="529" spans="5:10">
      <c r="E529" s="15"/>
      <c r="G529" s="16"/>
      <c r="H529" s="16"/>
      <c r="I529" s="16"/>
      <c r="J529" s="16"/>
    </row>
    <row r="530" spans="5:10">
      <c r="E530" s="15"/>
      <c r="G530" s="16"/>
      <c r="H530" s="16"/>
      <c r="I530" s="16"/>
      <c r="J530" s="16"/>
    </row>
    <row r="531" spans="5:10">
      <c r="E531" s="15"/>
      <c r="G531" s="16"/>
      <c r="H531" s="16"/>
      <c r="I531" s="16"/>
      <c r="J531" s="16"/>
    </row>
    <row r="532" spans="5:10">
      <c r="E532" s="15"/>
      <c r="G532" s="16"/>
      <c r="H532" s="16"/>
      <c r="I532" s="16"/>
      <c r="J532" s="16"/>
    </row>
    <row r="533" spans="5:10">
      <c r="E533" s="15"/>
      <c r="G533" s="16"/>
      <c r="H533" s="16"/>
      <c r="I533" s="16"/>
      <c r="J533" s="16"/>
    </row>
    <row r="534" spans="5:10">
      <c r="E534" s="15"/>
      <c r="G534" s="16"/>
      <c r="H534" s="16"/>
      <c r="I534" s="16"/>
      <c r="J534" s="16"/>
    </row>
    <row r="535" spans="5:10">
      <c r="E535" s="15"/>
      <c r="G535" s="16"/>
      <c r="H535" s="16"/>
      <c r="I535" s="16"/>
      <c r="J535" s="16"/>
    </row>
    <row r="536" spans="5:10">
      <c r="E536" s="15"/>
      <c r="G536" s="16"/>
      <c r="H536" s="16"/>
      <c r="I536" s="16"/>
      <c r="J536" s="16"/>
    </row>
    <row r="537" spans="5:10">
      <c r="E537" s="15"/>
      <c r="G537" s="16"/>
      <c r="H537" s="16"/>
      <c r="I537" s="16"/>
      <c r="J537" s="16"/>
    </row>
    <row r="538" spans="5:10">
      <c r="E538" s="15"/>
      <c r="G538" s="16"/>
      <c r="H538" s="16"/>
      <c r="I538" s="16"/>
      <c r="J538" s="16"/>
    </row>
    <row r="539" spans="5:10">
      <c r="E539" s="15"/>
      <c r="G539" s="16"/>
      <c r="H539" s="16"/>
      <c r="I539" s="16"/>
      <c r="J539" s="16"/>
    </row>
    <row r="540" spans="5:10">
      <c r="E540" s="15"/>
      <c r="G540" s="16"/>
      <c r="H540" s="16"/>
      <c r="I540" s="16"/>
      <c r="J540" s="16"/>
    </row>
    <row r="541" spans="5:10">
      <c r="E541" s="15"/>
      <c r="G541" s="16"/>
      <c r="H541" s="16"/>
      <c r="I541" s="16"/>
      <c r="J541" s="16"/>
    </row>
    <row r="542" spans="5:10">
      <c r="E542" s="15"/>
      <c r="G542" s="16"/>
      <c r="H542" s="16"/>
      <c r="I542" s="16"/>
      <c r="J542" s="16"/>
    </row>
    <row r="543" spans="5:10">
      <c r="E543" s="15"/>
      <c r="G543" s="16"/>
      <c r="H543" s="16"/>
      <c r="I543" s="16"/>
      <c r="J543" s="16"/>
    </row>
    <row r="544" spans="5:10">
      <c r="E544" s="15"/>
      <c r="G544" s="16"/>
      <c r="H544" s="16"/>
      <c r="I544" s="16"/>
      <c r="J544" s="16"/>
    </row>
    <row r="545" spans="5:10">
      <c r="E545" s="15"/>
      <c r="G545" s="16"/>
      <c r="H545" s="16"/>
      <c r="I545" s="16"/>
      <c r="J545" s="16"/>
    </row>
    <row r="546" spans="5:10">
      <c r="E546" s="15"/>
      <c r="G546" s="16"/>
      <c r="H546" s="16"/>
      <c r="I546" s="16"/>
      <c r="J546" s="16"/>
    </row>
    <row r="547" spans="5:10">
      <c r="E547" s="15"/>
      <c r="G547" s="16"/>
      <c r="H547" s="16"/>
      <c r="I547" s="16"/>
      <c r="J547" s="16"/>
    </row>
    <row r="548" spans="5:10">
      <c r="E548" s="15"/>
      <c r="G548" s="16"/>
      <c r="H548" s="16"/>
      <c r="I548" s="16"/>
      <c r="J548" s="16"/>
    </row>
    <row r="549" spans="5:10">
      <c r="E549" s="15"/>
      <c r="G549" s="16"/>
      <c r="H549" s="16"/>
      <c r="I549" s="16"/>
      <c r="J549" s="16"/>
    </row>
    <row r="550" spans="5:10">
      <c r="E550" s="15"/>
      <c r="G550" s="16"/>
      <c r="H550" s="16"/>
      <c r="I550" s="16"/>
      <c r="J550" s="16"/>
    </row>
    <row r="551" spans="5:10">
      <c r="E551" s="15"/>
      <c r="G551" s="16"/>
      <c r="H551" s="16"/>
      <c r="I551" s="16"/>
      <c r="J551" s="16"/>
    </row>
    <row r="552" spans="5:10">
      <c r="E552" s="15"/>
      <c r="G552" s="16"/>
      <c r="H552" s="16"/>
      <c r="I552" s="16"/>
      <c r="J552" s="16"/>
    </row>
    <row r="553" spans="5:10">
      <c r="E553" s="15"/>
      <c r="G553" s="16"/>
      <c r="H553" s="16"/>
      <c r="I553" s="16"/>
      <c r="J553" s="16"/>
    </row>
    <row r="554" spans="5:10">
      <c r="E554" s="15"/>
      <c r="G554" s="16"/>
      <c r="H554" s="16"/>
      <c r="I554" s="16"/>
      <c r="J554" s="16"/>
    </row>
    <row r="555" spans="5:10">
      <c r="E555" s="15"/>
      <c r="G555" s="16"/>
      <c r="H555" s="16"/>
      <c r="I555" s="16"/>
      <c r="J555" s="16"/>
    </row>
    <row r="556" spans="5:10">
      <c r="E556" s="15"/>
      <c r="G556" s="16"/>
      <c r="H556" s="16"/>
      <c r="I556" s="16"/>
      <c r="J556" s="16"/>
    </row>
    <row r="557" spans="5:10">
      <c r="E557" s="15"/>
      <c r="G557" s="16"/>
      <c r="H557" s="16"/>
      <c r="I557" s="16"/>
      <c r="J557" s="16"/>
    </row>
    <row r="558" spans="5:10">
      <c r="E558" s="15"/>
      <c r="G558" s="16"/>
      <c r="H558" s="16"/>
      <c r="I558" s="16"/>
      <c r="J558" s="16"/>
    </row>
    <row r="559" spans="5:10">
      <c r="E559" s="15"/>
      <c r="G559" s="16"/>
      <c r="H559" s="16"/>
      <c r="I559" s="16"/>
      <c r="J559" s="16"/>
    </row>
    <row r="560" spans="5:10">
      <c r="E560" s="15"/>
      <c r="G560" s="16"/>
      <c r="H560" s="16"/>
      <c r="I560" s="16"/>
      <c r="J560" s="16"/>
    </row>
    <row r="561" spans="5:10">
      <c r="E561" s="15"/>
      <c r="G561" s="16"/>
      <c r="H561" s="16"/>
      <c r="I561" s="16"/>
      <c r="J561" s="16"/>
    </row>
    <row r="562" spans="5:10">
      <c r="E562" s="15"/>
      <c r="G562" s="16"/>
      <c r="H562" s="16"/>
      <c r="I562" s="16"/>
      <c r="J562" s="16"/>
    </row>
    <row r="563" spans="5:10">
      <c r="E563" s="15"/>
      <c r="G563" s="16"/>
      <c r="H563" s="16"/>
      <c r="I563" s="16"/>
      <c r="J563" s="16"/>
    </row>
    <row r="564" spans="5:10">
      <c r="E564" s="15"/>
      <c r="G564" s="16"/>
      <c r="H564" s="16"/>
      <c r="I564" s="16"/>
      <c r="J564" s="16"/>
    </row>
    <row r="565" spans="5:10">
      <c r="E565" s="15"/>
      <c r="G565" s="16"/>
      <c r="H565" s="16"/>
      <c r="I565" s="16"/>
      <c r="J565" s="16"/>
    </row>
    <row r="566" spans="5:10">
      <c r="E566" s="15"/>
      <c r="G566" s="16"/>
      <c r="H566" s="16"/>
      <c r="I566" s="16"/>
      <c r="J566" s="16"/>
    </row>
    <row r="567" spans="5:10">
      <c r="E567" s="15"/>
      <c r="G567" s="16"/>
      <c r="H567" s="16"/>
      <c r="I567" s="16"/>
      <c r="J567" s="16"/>
    </row>
    <row r="568" spans="5:10">
      <c r="E568" s="15"/>
      <c r="G568" s="16"/>
      <c r="H568" s="16"/>
      <c r="I568" s="16"/>
      <c r="J568" s="16"/>
    </row>
    <row r="569" spans="5:10">
      <c r="E569" s="15"/>
      <c r="G569" s="16"/>
      <c r="H569" s="16"/>
      <c r="I569" s="16"/>
      <c r="J569" s="16"/>
    </row>
    <row r="570" spans="5:10">
      <c r="E570" s="15"/>
      <c r="G570" s="16"/>
      <c r="H570" s="16"/>
      <c r="I570" s="16"/>
      <c r="J570" s="16"/>
    </row>
    <row r="571" spans="5:10">
      <c r="E571" s="15"/>
      <c r="G571" s="16"/>
      <c r="H571" s="16"/>
      <c r="I571" s="16"/>
      <c r="J571" s="16"/>
    </row>
    <row r="572" spans="5:10">
      <c r="E572" s="15"/>
      <c r="G572" s="16"/>
      <c r="H572" s="16"/>
      <c r="I572" s="16"/>
      <c r="J572" s="16"/>
    </row>
    <row r="573" spans="5:10">
      <c r="E573" s="15"/>
      <c r="G573" s="16"/>
      <c r="H573" s="16"/>
      <c r="I573" s="16"/>
      <c r="J573" s="16"/>
    </row>
    <row r="574" spans="5:10">
      <c r="E574" s="15"/>
      <c r="G574" s="16"/>
      <c r="H574" s="16"/>
      <c r="I574" s="16"/>
      <c r="J574" s="16"/>
    </row>
    <row r="575" spans="5:10">
      <c r="E575" s="15"/>
      <c r="G575" s="16"/>
      <c r="H575" s="16"/>
      <c r="I575" s="16"/>
      <c r="J575" s="16"/>
    </row>
    <row r="576" spans="5:10">
      <c r="E576" s="15"/>
      <c r="G576" s="16"/>
      <c r="H576" s="16"/>
      <c r="I576" s="16"/>
      <c r="J576" s="16"/>
    </row>
    <row r="577" spans="5:10">
      <c r="E577" s="15"/>
      <c r="G577" s="16"/>
      <c r="H577" s="16"/>
      <c r="I577" s="16"/>
      <c r="J577" s="16"/>
    </row>
    <row r="578" spans="5:10">
      <c r="E578" s="15"/>
      <c r="G578" s="16"/>
      <c r="H578" s="16"/>
      <c r="I578" s="16"/>
      <c r="J578" s="16"/>
    </row>
    <row r="579" spans="5:10">
      <c r="E579" s="15"/>
      <c r="G579" s="16"/>
      <c r="H579" s="16"/>
      <c r="I579" s="16"/>
      <c r="J579" s="16"/>
    </row>
    <row r="580" spans="5:10">
      <c r="E580" s="15"/>
      <c r="G580" s="16"/>
      <c r="H580" s="16"/>
      <c r="I580" s="16"/>
      <c r="J580" s="16"/>
    </row>
    <row r="581" spans="5:10">
      <c r="E581" s="15"/>
      <c r="G581" s="16"/>
      <c r="H581" s="16"/>
      <c r="I581" s="16"/>
      <c r="J581" s="16"/>
    </row>
    <row r="582" spans="5:10">
      <c r="E582" s="15"/>
      <c r="G582" s="16"/>
      <c r="H582" s="16"/>
      <c r="I582" s="16"/>
      <c r="J582" s="16"/>
    </row>
    <row r="583" spans="5:10">
      <c r="E583" s="15"/>
      <c r="G583" s="16"/>
      <c r="H583" s="16"/>
      <c r="I583" s="16"/>
      <c r="J583" s="16"/>
    </row>
    <row r="584" spans="5:10">
      <c r="E584" s="15"/>
      <c r="G584" s="16"/>
      <c r="H584" s="16"/>
      <c r="I584" s="16"/>
      <c r="J584" s="16"/>
    </row>
    <row r="585" spans="5:10">
      <c r="E585" s="15"/>
      <c r="G585" s="16"/>
      <c r="H585" s="16"/>
      <c r="I585" s="16"/>
      <c r="J585" s="16"/>
    </row>
    <row r="586" spans="5:10">
      <c r="E586" s="15"/>
      <c r="G586" s="16"/>
      <c r="H586" s="16"/>
      <c r="I586" s="16"/>
      <c r="J586" s="16"/>
    </row>
    <row r="587" spans="5:10">
      <c r="E587" s="15"/>
      <c r="G587" s="16"/>
      <c r="H587" s="16"/>
      <c r="I587" s="16"/>
      <c r="J587" s="16"/>
    </row>
    <row r="588" spans="5:10">
      <c r="E588" s="15"/>
      <c r="G588" s="16"/>
      <c r="H588" s="16"/>
      <c r="I588" s="16"/>
      <c r="J588" s="16"/>
    </row>
    <row r="589" spans="5:10">
      <c r="E589" s="15"/>
      <c r="G589" s="16"/>
      <c r="H589" s="16"/>
      <c r="I589" s="16"/>
      <c r="J589" s="16"/>
    </row>
    <row r="590" spans="5:10">
      <c r="E590" s="15"/>
      <c r="G590" s="16"/>
      <c r="H590" s="16"/>
      <c r="I590" s="16"/>
      <c r="J590" s="16"/>
    </row>
    <row r="591" spans="5:10">
      <c r="E591" s="15"/>
      <c r="G591" s="16"/>
      <c r="H591" s="16"/>
      <c r="I591" s="16"/>
      <c r="J591" s="16"/>
    </row>
    <row r="592" spans="5:10">
      <c r="E592" s="15"/>
      <c r="G592" s="16"/>
      <c r="H592" s="16"/>
      <c r="I592" s="16"/>
      <c r="J592" s="16"/>
    </row>
    <row r="593" spans="5:10">
      <c r="E593" s="15"/>
      <c r="G593" s="16"/>
      <c r="H593" s="16"/>
      <c r="I593" s="16"/>
      <c r="J593" s="16"/>
    </row>
    <row r="594" spans="5:10">
      <c r="E594" s="15"/>
      <c r="G594" s="16"/>
      <c r="H594" s="16"/>
      <c r="I594" s="16"/>
      <c r="J594" s="16"/>
    </row>
    <row r="595" spans="5:10">
      <c r="E595" s="15"/>
      <c r="G595" s="16"/>
      <c r="H595" s="16"/>
      <c r="I595" s="16"/>
      <c r="J595" s="16"/>
    </row>
    <row r="596" spans="5:10">
      <c r="E596" s="15"/>
      <c r="G596" s="16"/>
      <c r="H596" s="16"/>
      <c r="I596" s="16"/>
      <c r="J596" s="16"/>
    </row>
    <row r="597" spans="5:10">
      <c r="E597" s="15"/>
      <c r="G597" s="16"/>
      <c r="H597" s="16"/>
      <c r="I597" s="16"/>
      <c r="J597" s="16"/>
    </row>
    <row r="598" spans="5:10">
      <c r="E598" s="15"/>
      <c r="G598" s="16"/>
      <c r="H598" s="16"/>
      <c r="I598" s="16"/>
      <c r="J598" s="16"/>
    </row>
    <row r="599" spans="5:10">
      <c r="E599" s="15"/>
      <c r="G599" s="16"/>
      <c r="H599" s="16"/>
      <c r="I599" s="16"/>
      <c r="J599" s="16"/>
    </row>
    <row r="600" spans="5:10">
      <c r="E600" s="15"/>
      <c r="G600" s="16"/>
      <c r="H600" s="16"/>
      <c r="I600" s="16"/>
      <c r="J600" s="16"/>
    </row>
    <row r="601" spans="5:10">
      <c r="E601" s="15"/>
      <c r="G601" s="16"/>
      <c r="H601" s="16"/>
      <c r="I601" s="16"/>
      <c r="J601" s="16"/>
    </row>
    <row r="602" spans="5:10">
      <c r="E602" s="15"/>
      <c r="G602" s="16"/>
      <c r="H602" s="16"/>
      <c r="I602" s="16"/>
      <c r="J602" s="16"/>
    </row>
    <row r="603" spans="5:10">
      <c r="E603" s="15"/>
      <c r="G603" s="16"/>
      <c r="H603" s="16"/>
      <c r="I603" s="16"/>
      <c r="J603" s="16"/>
    </row>
    <row r="604" spans="5:10">
      <c r="E604" s="15"/>
      <c r="G604" s="16"/>
      <c r="H604" s="16"/>
      <c r="I604" s="16"/>
      <c r="J604" s="16"/>
    </row>
    <row r="605" spans="5:10">
      <c r="E605" s="15"/>
      <c r="G605" s="16"/>
      <c r="H605" s="16"/>
      <c r="I605" s="16"/>
      <c r="J605" s="16"/>
    </row>
    <row r="606" spans="5:10">
      <c r="E606" s="15"/>
      <c r="G606" s="16"/>
      <c r="H606" s="16"/>
      <c r="I606" s="16"/>
      <c r="J606" s="16"/>
    </row>
    <row r="607" spans="5:10">
      <c r="E607" s="15"/>
      <c r="G607" s="16"/>
      <c r="H607" s="16"/>
      <c r="I607" s="16"/>
      <c r="J607" s="16"/>
    </row>
    <row r="608" spans="5:10">
      <c r="E608" s="15"/>
      <c r="G608" s="16"/>
      <c r="H608" s="16"/>
      <c r="I608" s="16"/>
      <c r="J608" s="16"/>
    </row>
    <row r="609" spans="5:10">
      <c r="E609" s="15"/>
      <c r="G609" s="16"/>
      <c r="H609" s="16"/>
      <c r="I609" s="16"/>
      <c r="J609" s="16"/>
    </row>
    <row r="610" spans="5:10">
      <c r="E610" s="15"/>
      <c r="G610" s="16"/>
      <c r="H610" s="16"/>
      <c r="I610" s="16"/>
      <c r="J610" s="16"/>
    </row>
    <row r="611" spans="5:10">
      <c r="E611" s="15"/>
      <c r="G611" s="16"/>
      <c r="H611" s="16"/>
      <c r="I611" s="16"/>
      <c r="J611" s="16"/>
    </row>
    <row r="612" spans="5:10">
      <c r="E612" s="15"/>
      <c r="G612" s="16"/>
      <c r="H612" s="16"/>
      <c r="I612" s="16"/>
      <c r="J612" s="16"/>
    </row>
    <row r="613" spans="5:10">
      <c r="E613" s="15"/>
      <c r="G613" s="16"/>
      <c r="H613" s="16"/>
      <c r="I613" s="16"/>
      <c r="J613" s="16"/>
    </row>
    <row r="614" spans="5:10">
      <c r="E614" s="15"/>
      <c r="G614" s="16"/>
      <c r="H614" s="16"/>
      <c r="I614" s="16"/>
      <c r="J614" s="16"/>
    </row>
    <row r="615" spans="5:10">
      <c r="E615" s="15"/>
      <c r="G615" s="16"/>
      <c r="H615" s="16"/>
      <c r="I615" s="16"/>
      <c r="J615" s="16"/>
    </row>
    <row r="616" spans="5:10">
      <c r="E616" s="15"/>
      <c r="G616" s="16"/>
      <c r="H616" s="16"/>
      <c r="I616" s="16"/>
      <c r="J616" s="16"/>
    </row>
    <row r="617" spans="5:10">
      <c r="E617" s="15"/>
      <c r="G617" s="16"/>
      <c r="H617" s="16"/>
      <c r="I617" s="16"/>
      <c r="J617" s="16"/>
    </row>
    <row r="618" spans="5:10">
      <c r="E618" s="15"/>
      <c r="G618" s="16"/>
      <c r="H618" s="16"/>
      <c r="I618" s="16"/>
      <c r="J618" s="16"/>
    </row>
    <row r="619" spans="5:10">
      <c r="E619" s="15"/>
      <c r="G619" s="16"/>
      <c r="H619" s="16"/>
      <c r="I619" s="16"/>
      <c r="J619" s="16"/>
    </row>
    <row r="620" spans="5:10">
      <c r="E620" s="15"/>
      <c r="G620" s="16"/>
      <c r="H620" s="16"/>
      <c r="I620" s="16"/>
      <c r="J620" s="16"/>
    </row>
    <row r="621" spans="5:10">
      <c r="E621" s="15"/>
      <c r="G621" s="16"/>
      <c r="H621" s="16"/>
      <c r="I621" s="16"/>
      <c r="J621" s="16"/>
    </row>
    <row r="622" spans="5:10">
      <c r="E622" s="15"/>
      <c r="G622" s="16"/>
      <c r="H622" s="16"/>
      <c r="I622" s="16"/>
      <c r="J622" s="16"/>
    </row>
    <row r="623" spans="5:10">
      <c r="E623" s="15"/>
      <c r="G623" s="16"/>
      <c r="H623" s="16"/>
      <c r="I623" s="16"/>
      <c r="J623" s="16"/>
    </row>
    <row r="624" spans="5:10">
      <c r="E624" s="15"/>
      <c r="G624" s="16"/>
      <c r="H624" s="16"/>
      <c r="I624" s="16"/>
      <c r="J624" s="16"/>
    </row>
    <row r="625" spans="5:10">
      <c r="E625" s="15"/>
      <c r="G625" s="16"/>
      <c r="H625" s="16"/>
      <c r="I625" s="16"/>
      <c r="J625" s="16"/>
    </row>
    <row r="626" spans="5:10">
      <c r="E626" s="15"/>
      <c r="G626" s="16"/>
      <c r="H626" s="16"/>
      <c r="I626" s="16"/>
      <c r="J626" s="16"/>
    </row>
    <row r="627" spans="5:10">
      <c r="E627" s="15"/>
      <c r="G627" s="16"/>
      <c r="H627" s="16"/>
      <c r="I627" s="16"/>
      <c r="J627" s="16"/>
    </row>
    <row r="628" spans="5:10">
      <c r="E628" s="15"/>
      <c r="G628" s="16"/>
      <c r="H628" s="16"/>
      <c r="I628" s="16"/>
      <c r="J628" s="16"/>
    </row>
    <row r="629" spans="5:10">
      <c r="E629" s="15"/>
      <c r="G629" s="16"/>
      <c r="H629" s="16"/>
      <c r="I629" s="16"/>
      <c r="J629" s="16"/>
    </row>
    <row r="630" spans="5:10">
      <c r="E630" s="15"/>
      <c r="G630" s="16"/>
      <c r="H630" s="16"/>
      <c r="I630" s="16"/>
      <c r="J630" s="16"/>
    </row>
    <row r="631" spans="5:10">
      <c r="E631" s="15"/>
      <c r="G631" s="16"/>
      <c r="H631" s="16"/>
      <c r="I631" s="16"/>
      <c r="J631" s="16"/>
    </row>
    <row r="632" spans="5:10">
      <c r="E632" s="15"/>
      <c r="G632" s="16"/>
      <c r="H632" s="16"/>
      <c r="I632" s="16"/>
      <c r="J632" s="16"/>
    </row>
    <row r="633" spans="5:10">
      <c r="E633" s="15"/>
      <c r="G633" s="16"/>
      <c r="H633" s="16"/>
      <c r="I633" s="16"/>
      <c r="J633" s="16"/>
    </row>
    <row r="634" spans="5:10">
      <c r="E634" s="15"/>
      <c r="G634" s="16"/>
      <c r="H634" s="16"/>
      <c r="I634" s="16"/>
      <c r="J634" s="16"/>
    </row>
    <row r="635" spans="5:10">
      <c r="E635" s="15"/>
      <c r="G635" s="16"/>
      <c r="H635" s="16"/>
      <c r="I635" s="16"/>
      <c r="J635" s="16"/>
    </row>
    <row r="636" spans="5:10">
      <c r="E636" s="15"/>
      <c r="G636" s="16"/>
      <c r="H636" s="16"/>
      <c r="I636" s="16"/>
      <c r="J636" s="16"/>
    </row>
    <row r="637" spans="5:10">
      <c r="E637" s="15"/>
      <c r="G637" s="16"/>
      <c r="H637" s="16"/>
      <c r="I637" s="16"/>
      <c r="J637" s="16"/>
    </row>
    <row r="638" spans="5:10">
      <c r="E638" s="15"/>
      <c r="G638" s="16"/>
      <c r="H638" s="16"/>
      <c r="I638" s="16"/>
      <c r="J638" s="16"/>
    </row>
    <row r="639" spans="5:10">
      <c r="E639" s="15"/>
      <c r="G639" s="16"/>
      <c r="H639" s="16"/>
      <c r="I639" s="16"/>
      <c r="J639" s="16"/>
    </row>
    <row r="640" spans="5:10">
      <c r="E640" s="15"/>
      <c r="G640" s="16"/>
      <c r="H640" s="16"/>
      <c r="I640" s="16"/>
      <c r="J640" s="16"/>
    </row>
    <row r="641" spans="5:10">
      <c r="E641" s="15"/>
      <c r="G641" s="16"/>
      <c r="H641" s="16"/>
      <c r="I641" s="16"/>
      <c r="J641" s="16"/>
    </row>
    <row r="642" spans="5:10">
      <c r="E642" s="15"/>
      <c r="G642" s="16"/>
      <c r="H642" s="16"/>
      <c r="I642" s="16"/>
      <c r="J642" s="16"/>
    </row>
    <row r="643" spans="5:10">
      <c r="E643" s="15"/>
      <c r="G643" s="16"/>
      <c r="H643" s="16"/>
      <c r="I643" s="16"/>
      <c r="J643" s="16"/>
    </row>
    <row r="644" spans="5:10">
      <c r="E644" s="15"/>
      <c r="G644" s="16"/>
      <c r="H644" s="16"/>
      <c r="I644" s="16"/>
      <c r="J644" s="16"/>
    </row>
    <row r="645" spans="5:10">
      <c r="E645" s="15"/>
      <c r="G645" s="16"/>
      <c r="H645" s="16"/>
      <c r="I645" s="16"/>
      <c r="J645" s="16"/>
    </row>
    <row r="646" spans="5:10">
      <c r="E646" s="15"/>
      <c r="G646" s="16"/>
      <c r="H646" s="16"/>
      <c r="I646" s="16"/>
      <c r="J646" s="16"/>
    </row>
    <row r="647" spans="5:10">
      <c r="E647" s="15"/>
      <c r="G647" s="16"/>
      <c r="H647" s="16"/>
      <c r="I647" s="16"/>
      <c r="J647" s="16"/>
    </row>
    <row r="648" spans="5:10">
      <c r="E648" s="15"/>
      <c r="G648" s="16"/>
      <c r="H648" s="16"/>
      <c r="I648" s="16"/>
      <c r="J648" s="16"/>
    </row>
    <row r="649" spans="5:10">
      <c r="E649" s="15"/>
      <c r="G649" s="16"/>
      <c r="H649" s="16"/>
      <c r="I649" s="16"/>
      <c r="J649" s="16"/>
    </row>
    <row r="650" spans="5:10">
      <c r="E650" s="15"/>
      <c r="G650" s="16"/>
      <c r="H650" s="16"/>
      <c r="I650" s="16"/>
      <c r="J650" s="16"/>
    </row>
    <row r="651" spans="5:10">
      <c r="E651" s="15"/>
      <c r="G651" s="16"/>
      <c r="H651" s="16"/>
      <c r="I651" s="16"/>
      <c r="J651" s="16"/>
    </row>
    <row r="652" spans="5:10">
      <c r="E652" s="15"/>
      <c r="G652" s="16"/>
      <c r="H652" s="16"/>
      <c r="I652" s="16"/>
      <c r="J652" s="16"/>
    </row>
    <row r="653" spans="5:10">
      <c r="E653" s="15"/>
      <c r="G653" s="16"/>
      <c r="H653" s="16"/>
      <c r="I653" s="16"/>
      <c r="J653" s="16"/>
    </row>
    <row r="654" spans="5:10">
      <c r="E654" s="15"/>
      <c r="G654" s="16"/>
      <c r="H654" s="16"/>
      <c r="I654" s="16"/>
      <c r="J654" s="16"/>
    </row>
    <row r="655" spans="5:10">
      <c r="E655" s="15"/>
      <c r="G655" s="16"/>
      <c r="H655" s="16"/>
      <c r="I655" s="16"/>
      <c r="J655" s="16"/>
    </row>
    <row r="656" spans="5:10">
      <c r="E656" s="15"/>
      <c r="G656" s="16"/>
      <c r="H656" s="16"/>
      <c r="I656" s="16"/>
      <c r="J656" s="16"/>
    </row>
    <row r="657" spans="5:10">
      <c r="E657" s="15"/>
      <c r="G657" s="16"/>
      <c r="H657" s="16"/>
      <c r="I657" s="16"/>
      <c r="J657" s="16"/>
    </row>
    <row r="658" spans="5:10">
      <c r="E658" s="15"/>
      <c r="G658" s="16"/>
      <c r="H658" s="16"/>
      <c r="I658" s="16"/>
      <c r="J658" s="16"/>
    </row>
    <row r="659" spans="5:10">
      <c r="E659" s="15"/>
      <c r="G659" s="16"/>
      <c r="H659" s="16"/>
      <c r="I659" s="16"/>
      <c r="J659" s="16"/>
    </row>
    <row r="660" spans="5:10">
      <c r="E660" s="15"/>
      <c r="G660" s="16"/>
      <c r="H660" s="16"/>
      <c r="I660" s="16"/>
      <c r="J660" s="16"/>
    </row>
    <row r="661" spans="5:10">
      <c r="E661" s="15"/>
      <c r="G661" s="16"/>
      <c r="H661" s="16"/>
      <c r="I661" s="16"/>
      <c r="J661" s="16"/>
    </row>
    <row r="662" spans="5:10">
      <c r="E662" s="15"/>
      <c r="G662" s="16"/>
      <c r="H662" s="16"/>
      <c r="I662" s="16"/>
      <c r="J662" s="16"/>
    </row>
    <row r="663" spans="5:10">
      <c r="E663" s="15"/>
      <c r="G663" s="16"/>
      <c r="H663" s="16"/>
      <c r="I663" s="16"/>
      <c r="J663" s="16"/>
    </row>
    <row r="664" spans="5:10">
      <c r="E664" s="15"/>
      <c r="G664" s="16"/>
      <c r="H664" s="16"/>
      <c r="I664" s="16"/>
      <c r="J664" s="16"/>
    </row>
    <row r="665" spans="5:10">
      <c r="E665" s="15"/>
      <c r="G665" s="16"/>
      <c r="H665" s="16"/>
      <c r="I665" s="16"/>
      <c r="J665" s="16"/>
    </row>
    <row r="666" spans="5:10">
      <c r="E666" s="15"/>
      <c r="G666" s="16"/>
      <c r="H666" s="16"/>
      <c r="I666" s="16"/>
      <c r="J666" s="16"/>
    </row>
    <row r="667" spans="5:10">
      <c r="E667" s="15"/>
      <c r="G667" s="16"/>
      <c r="H667" s="16"/>
      <c r="I667" s="16"/>
      <c r="J667" s="16"/>
    </row>
    <row r="668" spans="5:10">
      <c r="E668" s="15"/>
      <c r="G668" s="16"/>
      <c r="H668" s="16"/>
      <c r="I668" s="16"/>
      <c r="J668" s="16"/>
    </row>
    <row r="669" spans="5:10">
      <c r="E669" s="15"/>
      <c r="G669" s="16"/>
      <c r="H669" s="16"/>
      <c r="I669" s="16"/>
      <c r="J669" s="16"/>
    </row>
    <row r="670" spans="5:10">
      <c r="E670" s="15"/>
      <c r="G670" s="16"/>
      <c r="H670" s="16"/>
      <c r="I670" s="16"/>
      <c r="J670" s="16"/>
    </row>
    <row r="671" spans="5:10">
      <c r="E671" s="15"/>
      <c r="G671" s="16"/>
      <c r="H671" s="16"/>
      <c r="I671" s="16"/>
      <c r="J671" s="16"/>
    </row>
    <row r="672" spans="5:10">
      <c r="E672" s="15"/>
      <c r="G672" s="16"/>
      <c r="H672" s="16"/>
      <c r="I672" s="16"/>
      <c r="J672" s="16"/>
    </row>
    <row r="673" spans="5:10">
      <c r="E673" s="15"/>
      <c r="G673" s="16"/>
      <c r="H673" s="16"/>
      <c r="I673" s="16"/>
      <c r="J673" s="16"/>
    </row>
    <row r="674" spans="5:10">
      <c r="E674" s="15"/>
      <c r="G674" s="16"/>
      <c r="H674" s="16"/>
      <c r="I674" s="16"/>
      <c r="J674" s="16"/>
    </row>
    <row r="675" spans="5:10">
      <c r="E675" s="15"/>
      <c r="G675" s="16"/>
      <c r="H675" s="16"/>
      <c r="I675" s="16"/>
      <c r="J675" s="16"/>
    </row>
    <row r="676" spans="5:10">
      <c r="E676" s="15"/>
      <c r="G676" s="16"/>
      <c r="H676" s="16"/>
      <c r="I676" s="16"/>
      <c r="J676" s="16"/>
    </row>
    <row r="677" spans="5:10">
      <c r="E677" s="15"/>
      <c r="G677" s="16"/>
      <c r="H677" s="16"/>
      <c r="I677" s="16"/>
      <c r="J677" s="16"/>
    </row>
    <row r="678" spans="5:10">
      <c r="E678" s="15"/>
      <c r="G678" s="16"/>
      <c r="H678" s="16"/>
      <c r="I678" s="16"/>
      <c r="J678" s="16"/>
    </row>
    <row r="679" spans="5:10">
      <c r="E679" s="15"/>
      <c r="G679" s="16"/>
      <c r="H679" s="16"/>
      <c r="I679" s="16"/>
      <c r="J679" s="16"/>
    </row>
    <row r="680" spans="5:10">
      <c r="E680" s="15"/>
      <c r="G680" s="16"/>
      <c r="H680" s="16"/>
      <c r="I680" s="16"/>
      <c r="J680" s="16"/>
    </row>
    <row r="681" spans="5:10">
      <c r="E681" s="15"/>
      <c r="G681" s="16"/>
      <c r="H681" s="16"/>
      <c r="I681" s="16"/>
      <c r="J681" s="16"/>
    </row>
    <row r="682" spans="5:10">
      <c r="E682" s="15"/>
      <c r="G682" s="16"/>
      <c r="H682" s="16"/>
      <c r="I682" s="16"/>
      <c r="J682" s="16"/>
    </row>
    <row r="683" spans="5:10">
      <c r="E683" s="15"/>
      <c r="G683" s="16"/>
      <c r="H683" s="16"/>
      <c r="I683" s="16"/>
      <c r="J683" s="16"/>
    </row>
    <row r="684" spans="5:10">
      <c r="E684" s="15"/>
      <c r="G684" s="16"/>
      <c r="H684" s="16"/>
      <c r="I684" s="16"/>
      <c r="J684" s="16"/>
    </row>
    <row r="685" spans="5:10">
      <c r="E685" s="15"/>
      <c r="G685" s="16"/>
      <c r="H685" s="16"/>
      <c r="I685" s="16"/>
      <c r="J685" s="16"/>
    </row>
    <row r="686" spans="5:10">
      <c r="E686" s="15"/>
      <c r="G686" s="16"/>
      <c r="H686" s="16"/>
      <c r="I686" s="16"/>
      <c r="J686" s="16"/>
    </row>
    <row r="687" spans="5:10">
      <c r="E687" s="15"/>
      <c r="G687" s="16"/>
      <c r="H687" s="16"/>
      <c r="I687" s="16"/>
      <c r="J687" s="16"/>
    </row>
    <row r="688" spans="5:10">
      <c r="E688" s="15"/>
      <c r="G688" s="16"/>
      <c r="H688" s="16"/>
      <c r="I688" s="16"/>
      <c r="J688" s="16"/>
    </row>
    <row r="689" spans="5:10">
      <c r="E689" s="15"/>
      <c r="G689" s="16"/>
      <c r="H689" s="16"/>
      <c r="I689" s="16"/>
      <c r="J689" s="16"/>
    </row>
    <row r="690" spans="5:10">
      <c r="E690" s="15"/>
      <c r="G690" s="16"/>
      <c r="H690" s="16"/>
      <c r="I690" s="16"/>
      <c r="J690" s="16"/>
    </row>
    <row r="691" spans="5:10">
      <c r="E691" s="15"/>
      <c r="G691" s="16"/>
      <c r="H691" s="16"/>
      <c r="I691" s="16"/>
      <c r="J691" s="16"/>
    </row>
    <row r="692" spans="5:10">
      <c r="E692" s="15"/>
      <c r="G692" s="16"/>
      <c r="H692" s="16"/>
      <c r="I692" s="16"/>
      <c r="J692" s="16"/>
    </row>
    <row r="693" spans="5:10">
      <c r="E693" s="15"/>
      <c r="G693" s="16"/>
      <c r="H693" s="16"/>
      <c r="I693" s="16"/>
      <c r="J693" s="16"/>
    </row>
    <row r="694" spans="5:10">
      <c r="E694" s="15"/>
      <c r="G694" s="16"/>
      <c r="H694" s="16"/>
      <c r="I694" s="16"/>
      <c r="J694" s="16"/>
    </row>
    <row r="695" spans="5:10">
      <c r="E695" s="15"/>
      <c r="G695" s="16"/>
      <c r="H695" s="16"/>
      <c r="I695" s="16"/>
      <c r="J695" s="16"/>
    </row>
    <row r="696" spans="5:10">
      <c r="E696" s="15"/>
      <c r="G696" s="16"/>
      <c r="H696" s="16"/>
      <c r="I696" s="16"/>
      <c r="J696" s="16"/>
    </row>
    <row r="697" spans="5:10">
      <c r="E697" s="15"/>
      <c r="G697" s="16"/>
      <c r="H697" s="16"/>
      <c r="I697" s="16"/>
      <c r="J697" s="16"/>
    </row>
    <row r="698" spans="5:10">
      <c r="E698" s="15"/>
      <c r="G698" s="16"/>
      <c r="H698" s="16"/>
      <c r="I698" s="16"/>
      <c r="J698" s="16"/>
    </row>
    <row r="699" spans="5:10">
      <c r="E699" s="15"/>
      <c r="G699" s="16"/>
      <c r="H699" s="16"/>
      <c r="I699" s="16"/>
      <c r="J699" s="16"/>
    </row>
    <row r="700" spans="5:10">
      <c r="E700" s="15"/>
      <c r="G700" s="16"/>
      <c r="H700" s="16"/>
      <c r="I700" s="16"/>
      <c r="J700" s="16"/>
    </row>
    <row r="701" spans="5:10">
      <c r="E701" s="15"/>
      <c r="G701" s="16"/>
      <c r="H701" s="16"/>
      <c r="I701" s="16"/>
      <c r="J701" s="16"/>
    </row>
    <row r="702" spans="5:10">
      <c r="E702" s="15"/>
      <c r="G702" s="16"/>
      <c r="H702" s="16"/>
      <c r="I702" s="16"/>
      <c r="J702" s="16"/>
    </row>
    <row r="703" spans="5:10">
      <c r="E703" s="15"/>
      <c r="G703" s="16"/>
      <c r="H703" s="16"/>
      <c r="I703" s="16"/>
      <c r="J703" s="16"/>
    </row>
    <row r="704" spans="5:10">
      <c r="E704" s="15"/>
      <c r="G704" s="16"/>
      <c r="H704" s="16"/>
      <c r="I704" s="16"/>
      <c r="J704" s="16"/>
    </row>
    <row r="705" spans="5:10">
      <c r="E705" s="15"/>
      <c r="G705" s="16"/>
      <c r="H705" s="16"/>
      <c r="I705" s="16"/>
      <c r="J705" s="16"/>
    </row>
    <row r="706" spans="5:10">
      <c r="E706" s="15"/>
      <c r="G706" s="16"/>
      <c r="H706" s="16"/>
      <c r="I706" s="16"/>
      <c r="J706" s="16"/>
    </row>
    <row r="707" spans="5:10">
      <c r="E707" s="15"/>
      <c r="G707" s="16"/>
      <c r="H707" s="16"/>
      <c r="I707" s="16"/>
      <c r="J707" s="16"/>
    </row>
    <row r="708" spans="5:10">
      <c r="E708" s="15"/>
      <c r="G708" s="16"/>
      <c r="H708" s="16"/>
      <c r="I708" s="16"/>
      <c r="J708" s="16"/>
    </row>
    <row r="709" spans="5:10">
      <c r="E709" s="15"/>
      <c r="G709" s="16"/>
      <c r="H709" s="16"/>
      <c r="I709" s="16"/>
      <c r="J709" s="16"/>
    </row>
    <row r="710" spans="5:10">
      <c r="E710" s="15"/>
      <c r="G710" s="16"/>
      <c r="H710" s="16"/>
      <c r="I710" s="16"/>
      <c r="J710" s="16"/>
    </row>
    <row r="711" spans="5:10">
      <c r="E711" s="15"/>
      <c r="G711" s="16"/>
      <c r="H711" s="16"/>
      <c r="I711" s="16"/>
      <c r="J711" s="16"/>
    </row>
    <row r="712" spans="5:10">
      <c r="E712" s="15"/>
      <c r="G712" s="16"/>
      <c r="H712" s="16"/>
      <c r="I712" s="16"/>
      <c r="J712" s="16"/>
    </row>
    <row r="713" spans="5:10">
      <c r="E713" s="15"/>
      <c r="G713" s="16"/>
      <c r="H713" s="16"/>
      <c r="I713" s="16"/>
      <c r="J713" s="16"/>
    </row>
    <row r="714" spans="5:10">
      <c r="E714" s="15"/>
      <c r="G714" s="16"/>
      <c r="H714" s="16"/>
      <c r="I714" s="16"/>
      <c r="J714" s="16"/>
    </row>
    <row r="715" spans="5:10">
      <c r="E715" s="15"/>
      <c r="G715" s="16"/>
      <c r="H715" s="16"/>
      <c r="I715" s="16"/>
      <c r="J715" s="16"/>
    </row>
    <row r="716" spans="5:10">
      <c r="E716" s="15"/>
      <c r="G716" s="16"/>
      <c r="H716" s="16"/>
      <c r="I716" s="16"/>
      <c r="J716" s="16"/>
    </row>
    <row r="717" spans="5:10">
      <c r="E717" s="15"/>
      <c r="G717" s="16"/>
      <c r="H717" s="16"/>
      <c r="I717" s="16"/>
      <c r="J717" s="16"/>
    </row>
    <row r="718" spans="5:10">
      <c r="E718" s="15"/>
      <c r="G718" s="16"/>
      <c r="H718" s="16"/>
      <c r="I718" s="16"/>
      <c r="J718" s="16"/>
    </row>
    <row r="719" spans="5:10">
      <c r="E719" s="15"/>
      <c r="G719" s="16"/>
      <c r="H719" s="16"/>
      <c r="I719" s="16"/>
      <c r="J719" s="16"/>
    </row>
    <row r="720" spans="5:10">
      <c r="E720" s="15"/>
      <c r="G720" s="16"/>
      <c r="H720" s="16"/>
      <c r="I720" s="16"/>
      <c r="J720" s="16"/>
    </row>
    <row r="721" spans="5:10">
      <c r="E721" s="15"/>
      <c r="G721" s="16"/>
      <c r="H721" s="16"/>
      <c r="I721" s="16"/>
      <c r="J721" s="16"/>
    </row>
    <row r="722" spans="5:10">
      <c r="E722" s="15"/>
      <c r="G722" s="16"/>
      <c r="H722" s="16"/>
      <c r="I722" s="16"/>
      <c r="J722" s="16"/>
    </row>
    <row r="723" spans="5:10">
      <c r="E723" s="15"/>
      <c r="G723" s="16"/>
      <c r="H723" s="16"/>
      <c r="I723" s="16"/>
      <c r="J723" s="16"/>
    </row>
    <row r="724" spans="5:10">
      <c r="E724" s="15"/>
      <c r="G724" s="16"/>
      <c r="H724" s="16"/>
      <c r="I724" s="16"/>
      <c r="J724" s="16"/>
    </row>
    <row r="725" spans="5:10">
      <c r="E725" s="15"/>
      <c r="G725" s="16"/>
      <c r="H725" s="16"/>
      <c r="I725" s="16"/>
      <c r="J725" s="16"/>
    </row>
    <row r="726" spans="5:10">
      <c r="E726" s="15"/>
      <c r="G726" s="16"/>
      <c r="H726" s="16"/>
      <c r="I726" s="16"/>
      <c r="J726" s="16"/>
    </row>
    <row r="727" spans="5:10">
      <c r="E727" s="15"/>
      <c r="G727" s="16"/>
      <c r="H727" s="16"/>
      <c r="I727" s="16"/>
      <c r="J727" s="16"/>
    </row>
    <row r="728" spans="5:10">
      <c r="E728" s="15"/>
      <c r="G728" s="16"/>
      <c r="H728" s="16"/>
      <c r="I728" s="16"/>
      <c r="J728" s="16"/>
    </row>
    <row r="729" spans="5:10">
      <c r="E729" s="15"/>
      <c r="G729" s="16"/>
      <c r="H729" s="16"/>
      <c r="I729" s="16"/>
      <c r="J729" s="16"/>
    </row>
    <row r="730" spans="5:10">
      <c r="E730" s="15"/>
      <c r="G730" s="16"/>
      <c r="H730" s="16"/>
      <c r="I730" s="16"/>
      <c r="J730" s="16"/>
    </row>
    <row r="731" spans="5:10">
      <c r="E731" s="15"/>
      <c r="G731" s="16"/>
      <c r="H731" s="16"/>
      <c r="I731" s="16"/>
      <c r="J731" s="16"/>
    </row>
    <row r="732" spans="5:10">
      <c r="E732" s="15"/>
      <c r="G732" s="16"/>
      <c r="H732" s="16"/>
      <c r="I732" s="16"/>
      <c r="J732" s="16"/>
    </row>
    <row r="733" spans="5:10">
      <c r="E733" s="15"/>
      <c r="G733" s="16"/>
      <c r="H733" s="16"/>
      <c r="I733" s="16"/>
      <c r="J733" s="16"/>
    </row>
    <row r="734" spans="5:10">
      <c r="E734" s="15"/>
      <c r="G734" s="16"/>
      <c r="H734" s="16"/>
      <c r="I734" s="16"/>
      <c r="J734" s="16"/>
    </row>
    <row r="735" spans="5:10">
      <c r="E735" s="15"/>
      <c r="G735" s="16"/>
      <c r="H735" s="16"/>
      <c r="I735" s="16"/>
      <c r="J735" s="16"/>
    </row>
    <row r="736" spans="5:10">
      <c r="E736" s="15"/>
      <c r="G736" s="16"/>
      <c r="H736" s="16"/>
      <c r="I736" s="16"/>
      <c r="J736" s="16"/>
    </row>
    <row r="737" spans="5:10">
      <c r="E737" s="15"/>
      <c r="G737" s="16"/>
      <c r="H737" s="16"/>
      <c r="I737" s="16"/>
      <c r="J737" s="16"/>
    </row>
    <row r="738" spans="5:10">
      <c r="E738" s="15"/>
      <c r="G738" s="16"/>
      <c r="H738" s="16"/>
      <c r="I738" s="16"/>
      <c r="J738" s="16"/>
    </row>
    <row r="739" spans="5:10">
      <c r="E739" s="15"/>
      <c r="G739" s="16"/>
      <c r="H739" s="16"/>
      <c r="I739" s="16"/>
      <c r="J739" s="16"/>
    </row>
    <row r="740" spans="5:10">
      <c r="E740" s="15"/>
      <c r="G740" s="16"/>
      <c r="H740" s="16"/>
      <c r="I740" s="16"/>
      <c r="J740" s="16"/>
    </row>
    <row r="741" spans="5:10">
      <c r="E741" s="15"/>
      <c r="G741" s="16"/>
      <c r="H741" s="16"/>
      <c r="I741" s="16"/>
      <c r="J741" s="16"/>
    </row>
    <row r="742" spans="5:10">
      <c r="E742" s="15"/>
      <c r="G742" s="16"/>
      <c r="H742" s="16"/>
      <c r="I742" s="16"/>
      <c r="J742" s="16"/>
    </row>
    <row r="743" spans="5:10">
      <c r="E743" s="15"/>
      <c r="G743" s="16"/>
      <c r="H743" s="16"/>
      <c r="I743" s="16"/>
      <c r="J743" s="16"/>
    </row>
    <row r="744" spans="5:10">
      <c r="E744" s="15"/>
      <c r="G744" s="16"/>
      <c r="H744" s="16"/>
      <c r="I744" s="16"/>
      <c r="J744" s="16"/>
    </row>
    <row r="745" spans="5:10">
      <c r="E745" s="15"/>
      <c r="G745" s="16"/>
      <c r="H745" s="16"/>
      <c r="I745" s="16"/>
      <c r="J745" s="16"/>
    </row>
    <row r="746" spans="5:10">
      <c r="E746" s="15"/>
      <c r="G746" s="16"/>
      <c r="H746" s="16"/>
      <c r="I746" s="16"/>
      <c r="J746" s="16"/>
    </row>
    <row r="747" spans="5:10">
      <c r="E747" s="15"/>
      <c r="G747" s="16"/>
      <c r="H747" s="16"/>
      <c r="I747" s="16"/>
      <c r="J747" s="16"/>
    </row>
    <row r="748" spans="5:10">
      <c r="E748" s="15"/>
      <c r="G748" s="16"/>
      <c r="H748" s="16"/>
      <c r="I748" s="16"/>
      <c r="J748" s="16"/>
    </row>
    <row r="749" spans="5:10">
      <c r="E749" s="15"/>
      <c r="G749" s="16"/>
      <c r="H749" s="16"/>
      <c r="I749" s="16"/>
      <c r="J749" s="16"/>
    </row>
    <row r="750" spans="5:10">
      <c r="E750" s="15"/>
      <c r="G750" s="16"/>
      <c r="H750" s="16"/>
      <c r="I750" s="16"/>
      <c r="J750" s="16"/>
    </row>
    <row r="751" spans="5:10">
      <c r="E751" s="15"/>
      <c r="G751" s="16"/>
      <c r="H751" s="16"/>
      <c r="I751" s="16"/>
      <c r="J751" s="16"/>
    </row>
    <row r="752" spans="5:10">
      <c r="E752" s="15"/>
      <c r="G752" s="16"/>
      <c r="H752" s="16"/>
      <c r="I752" s="16"/>
      <c r="J752" s="16"/>
    </row>
    <row r="753" spans="5:10">
      <c r="E753" s="15"/>
      <c r="G753" s="16"/>
      <c r="H753" s="16"/>
      <c r="I753" s="16"/>
      <c r="J753" s="16"/>
    </row>
    <row r="754" spans="5:10">
      <c r="E754" s="15"/>
      <c r="G754" s="16"/>
      <c r="H754" s="16"/>
      <c r="I754" s="16"/>
      <c r="J754" s="16"/>
    </row>
    <row r="755" spans="5:10">
      <c r="E755" s="15"/>
      <c r="G755" s="16"/>
      <c r="H755" s="16"/>
      <c r="I755" s="16"/>
      <c r="J755" s="16"/>
    </row>
    <row r="756" spans="5:10">
      <c r="E756" s="15"/>
      <c r="G756" s="16"/>
      <c r="H756" s="16"/>
      <c r="I756" s="16"/>
      <c r="J756" s="16"/>
    </row>
    <row r="757" spans="5:10">
      <c r="E757" s="15"/>
      <c r="G757" s="16"/>
      <c r="H757" s="16"/>
      <c r="I757" s="16"/>
      <c r="J757" s="16"/>
    </row>
    <row r="758" spans="5:10">
      <c r="E758" s="15"/>
      <c r="G758" s="16"/>
      <c r="H758" s="16"/>
      <c r="I758" s="16"/>
      <c r="J758" s="16"/>
    </row>
    <row r="759" spans="5:10">
      <c r="E759" s="15"/>
      <c r="G759" s="16"/>
      <c r="H759" s="16"/>
      <c r="I759" s="16"/>
      <c r="J759" s="16"/>
    </row>
    <row r="760" spans="5:10">
      <c r="E760" s="15"/>
      <c r="G760" s="16"/>
      <c r="H760" s="16"/>
      <c r="I760" s="16"/>
      <c r="J760" s="16"/>
    </row>
    <row r="761" spans="5:10">
      <c r="E761" s="15"/>
      <c r="G761" s="16"/>
      <c r="H761" s="16"/>
      <c r="I761" s="16"/>
      <c r="J761" s="16"/>
    </row>
    <row r="762" spans="5:10">
      <c r="E762" s="15"/>
      <c r="G762" s="16"/>
      <c r="H762" s="16"/>
      <c r="I762" s="16"/>
      <c r="J762" s="16"/>
    </row>
    <row r="763" spans="5:10">
      <c r="E763" s="15"/>
      <c r="G763" s="16"/>
      <c r="H763" s="16"/>
      <c r="I763" s="16"/>
      <c r="J763" s="16"/>
    </row>
    <row r="764" spans="5:10">
      <c r="E764" s="15"/>
      <c r="G764" s="16"/>
      <c r="H764" s="16"/>
      <c r="I764" s="16"/>
      <c r="J764" s="16"/>
    </row>
    <row r="765" spans="5:10">
      <c r="E765" s="15"/>
      <c r="G765" s="16"/>
      <c r="H765" s="16"/>
      <c r="I765" s="16"/>
      <c r="J765" s="16"/>
    </row>
    <row r="766" spans="5:10">
      <c r="E766" s="15"/>
      <c r="G766" s="16"/>
      <c r="H766" s="16"/>
      <c r="I766" s="16"/>
      <c r="J766" s="16"/>
    </row>
    <row r="767" spans="5:10">
      <c r="E767" s="15"/>
      <c r="G767" s="16"/>
      <c r="H767" s="16"/>
      <c r="I767" s="16"/>
      <c r="J767" s="16"/>
    </row>
    <row r="768" spans="5:10">
      <c r="E768" s="15"/>
      <c r="G768" s="16"/>
      <c r="H768" s="16"/>
      <c r="I768" s="16"/>
      <c r="J768" s="16"/>
    </row>
    <row r="769" spans="5:10">
      <c r="E769" s="15"/>
      <c r="G769" s="16"/>
      <c r="H769" s="16"/>
      <c r="I769" s="16"/>
      <c r="J769" s="16"/>
    </row>
    <row r="770" spans="5:10">
      <c r="E770" s="15"/>
      <c r="G770" s="16"/>
      <c r="H770" s="16"/>
      <c r="I770" s="16"/>
      <c r="J770" s="16"/>
    </row>
    <row r="771" spans="5:10">
      <c r="E771" s="15"/>
      <c r="G771" s="16"/>
      <c r="H771" s="16"/>
      <c r="I771" s="16"/>
      <c r="J771" s="16"/>
    </row>
    <row r="772" spans="5:10">
      <c r="E772" s="15"/>
      <c r="G772" s="16"/>
      <c r="H772" s="16"/>
      <c r="I772" s="16"/>
      <c r="J772" s="16"/>
    </row>
    <row r="773" spans="5:10">
      <c r="E773" s="15"/>
      <c r="G773" s="16"/>
      <c r="H773" s="16"/>
      <c r="I773" s="16"/>
      <c r="J773" s="16"/>
    </row>
    <row r="774" spans="5:10">
      <c r="E774" s="15"/>
      <c r="G774" s="16"/>
      <c r="H774" s="16"/>
      <c r="I774" s="16"/>
      <c r="J774" s="16"/>
    </row>
    <row r="775" spans="5:10">
      <c r="E775" s="15"/>
      <c r="G775" s="16"/>
      <c r="H775" s="16"/>
      <c r="I775" s="16"/>
      <c r="J775" s="16"/>
    </row>
    <row r="776" spans="5:10">
      <c r="E776" s="15"/>
      <c r="G776" s="16"/>
      <c r="H776" s="16"/>
      <c r="I776" s="16"/>
      <c r="J776" s="16"/>
    </row>
    <row r="777" spans="5:10">
      <c r="E777" s="15"/>
      <c r="G777" s="16"/>
      <c r="H777" s="16"/>
      <c r="I777" s="16"/>
      <c r="J777" s="16"/>
    </row>
    <row r="778" spans="5:10">
      <c r="E778" s="15"/>
      <c r="G778" s="16"/>
      <c r="H778" s="16"/>
      <c r="I778" s="16"/>
      <c r="J778" s="16"/>
    </row>
    <row r="779" spans="5:10">
      <c r="E779" s="15"/>
      <c r="G779" s="16"/>
      <c r="H779" s="16"/>
      <c r="I779" s="16"/>
      <c r="J779" s="16"/>
    </row>
    <row r="780" spans="5:10">
      <c r="E780" s="15"/>
      <c r="G780" s="16"/>
      <c r="H780" s="16"/>
      <c r="I780" s="16"/>
      <c r="J780" s="16"/>
    </row>
    <row r="781" spans="5:10">
      <c r="E781" s="15"/>
      <c r="G781" s="16"/>
      <c r="H781" s="16"/>
      <c r="I781" s="16"/>
      <c r="J781" s="16"/>
    </row>
    <row r="782" spans="5:10">
      <c r="E782" s="15"/>
      <c r="G782" s="16"/>
      <c r="H782" s="16"/>
      <c r="I782" s="16"/>
      <c r="J782" s="16"/>
    </row>
    <row r="783" spans="5:10">
      <c r="E783" s="15"/>
      <c r="G783" s="16"/>
      <c r="H783" s="16"/>
      <c r="I783" s="16"/>
      <c r="J783" s="16"/>
    </row>
    <row r="784" spans="5:10">
      <c r="E784" s="15"/>
      <c r="G784" s="16"/>
      <c r="H784" s="16"/>
      <c r="I784" s="16"/>
      <c r="J784" s="16"/>
    </row>
    <row r="785" spans="5:10">
      <c r="E785" s="15"/>
      <c r="G785" s="16"/>
      <c r="H785" s="16"/>
      <c r="I785" s="16"/>
      <c r="J785" s="16"/>
    </row>
    <row r="786" spans="5:10">
      <c r="E786" s="15"/>
      <c r="G786" s="16"/>
      <c r="H786" s="16"/>
      <c r="I786" s="16"/>
      <c r="J786" s="16"/>
    </row>
    <row r="787" spans="5:10">
      <c r="E787" s="15"/>
      <c r="G787" s="16"/>
      <c r="H787" s="16"/>
      <c r="I787" s="16"/>
      <c r="J787" s="16"/>
    </row>
    <row r="788" spans="5:10">
      <c r="E788" s="15"/>
      <c r="G788" s="16"/>
      <c r="H788" s="16"/>
      <c r="I788" s="16"/>
      <c r="J788" s="16"/>
    </row>
    <row r="789" spans="5:10">
      <c r="E789" s="15"/>
      <c r="G789" s="16"/>
      <c r="H789" s="16"/>
      <c r="I789" s="16"/>
      <c r="J789" s="16"/>
    </row>
    <row r="790" spans="5:10">
      <c r="E790" s="15"/>
      <c r="G790" s="16"/>
      <c r="H790" s="16"/>
      <c r="I790" s="16"/>
      <c r="J790" s="16"/>
    </row>
    <row r="791" spans="5:10">
      <c r="E791" s="15"/>
      <c r="G791" s="16"/>
      <c r="H791" s="16"/>
      <c r="I791" s="16"/>
      <c r="J791" s="16"/>
    </row>
    <row r="792" spans="5:10">
      <c r="E792" s="15"/>
      <c r="G792" s="16"/>
      <c r="H792" s="16"/>
      <c r="I792" s="16"/>
      <c r="J792" s="16"/>
    </row>
    <row r="793" spans="5:10">
      <c r="E793" s="15"/>
      <c r="G793" s="16"/>
      <c r="H793" s="16"/>
      <c r="I793" s="16"/>
      <c r="J793" s="16"/>
    </row>
    <row r="794" spans="5:10">
      <c r="E794" s="15"/>
      <c r="G794" s="16"/>
      <c r="H794" s="16"/>
      <c r="I794" s="16"/>
      <c r="J794" s="16"/>
    </row>
    <row r="795" spans="5:10">
      <c r="E795" s="15"/>
      <c r="G795" s="16"/>
      <c r="H795" s="16"/>
      <c r="I795" s="16"/>
      <c r="J795" s="16"/>
    </row>
    <row r="796" spans="5:10">
      <c r="E796" s="15"/>
      <c r="G796" s="16"/>
      <c r="H796" s="16"/>
      <c r="I796" s="16"/>
      <c r="J796" s="16"/>
    </row>
    <row r="797" spans="5:10">
      <c r="E797" s="15"/>
      <c r="G797" s="16"/>
      <c r="H797" s="16"/>
      <c r="I797" s="16"/>
      <c r="J797" s="16"/>
    </row>
    <row r="798" spans="5:10">
      <c r="E798" s="15"/>
      <c r="G798" s="16"/>
      <c r="H798" s="16"/>
      <c r="I798" s="16"/>
      <c r="J798" s="16"/>
    </row>
    <row r="799" spans="5:10">
      <c r="E799" s="15"/>
      <c r="G799" s="16"/>
      <c r="H799" s="16"/>
      <c r="I799" s="16"/>
      <c r="J799" s="16"/>
    </row>
    <row r="800" spans="5:10">
      <c r="E800" s="15"/>
      <c r="G800" s="16"/>
      <c r="H800" s="16"/>
      <c r="I800" s="16"/>
      <c r="J800" s="16"/>
    </row>
    <row r="801" spans="5:10">
      <c r="E801" s="15"/>
      <c r="G801" s="16"/>
      <c r="H801" s="16"/>
      <c r="I801" s="16"/>
      <c r="J801" s="16"/>
    </row>
    <row r="802" spans="5:10">
      <c r="E802" s="15"/>
      <c r="G802" s="16"/>
      <c r="H802" s="16"/>
      <c r="I802" s="16"/>
      <c r="J802" s="16"/>
    </row>
    <row r="803" spans="5:10">
      <c r="E803" s="15"/>
      <c r="G803" s="16"/>
      <c r="H803" s="16"/>
      <c r="I803" s="16"/>
      <c r="J803" s="16"/>
    </row>
    <row r="804" spans="5:10">
      <c r="E804" s="15"/>
      <c r="G804" s="16"/>
      <c r="H804" s="16"/>
      <c r="I804" s="16"/>
      <c r="J804" s="16"/>
    </row>
    <row r="805" spans="5:10">
      <c r="E805" s="15"/>
      <c r="G805" s="16"/>
      <c r="H805" s="16"/>
      <c r="I805" s="16"/>
      <c r="J805" s="16"/>
    </row>
    <row r="806" spans="5:10">
      <c r="E806" s="15"/>
      <c r="G806" s="16"/>
      <c r="H806" s="16"/>
      <c r="I806" s="16"/>
      <c r="J806" s="16"/>
    </row>
    <row r="807" spans="5:10">
      <c r="E807" s="15"/>
      <c r="G807" s="16"/>
      <c r="H807" s="16"/>
      <c r="I807" s="16"/>
      <c r="J807" s="16"/>
    </row>
    <row r="808" spans="5:10">
      <c r="E808" s="15"/>
      <c r="G808" s="16"/>
      <c r="H808" s="16"/>
      <c r="I808" s="16"/>
      <c r="J808" s="16"/>
    </row>
    <row r="809" spans="5:10">
      <c r="E809" s="15"/>
      <c r="G809" s="16"/>
      <c r="H809" s="16"/>
      <c r="I809" s="16"/>
      <c r="J809" s="16"/>
    </row>
    <row r="810" spans="5:10">
      <c r="E810" s="15"/>
      <c r="G810" s="16"/>
      <c r="H810" s="16"/>
      <c r="I810" s="16"/>
      <c r="J810" s="16"/>
    </row>
    <row r="811" spans="5:10">
      <c r="E811" s="15"/>
      <c r="G811" s="16"/>
      <c r="H811" s="16"/>
      <c r="I811" s="16"/>
      <c r="J811" s="16"/>
    </row>
    <row r="812" spans="5:10">
      <c r="E812" s="15"/>
      <c r="G812" s="16"/>
      <c r="H812" s="16"/>
      <c r="I812" s="16"/>
      <c r="J812" s="16"/>
    </row>
    <row r="813" spans="5:10">
      <c r="E813" s="15"/>
      <c r="G813" s="16"/>
      <c r="H813" s="16"/>
      <c r="I813" s="16"/>
      <c r="J813" s="16"/>
    </row>
    <row r="814" spans="5:10">
      <c r="E814" s="15"/>
      <c r="G814" s="16"/>
      <c r="H814" s="16"/>
      <c r="I814" s="16"/>
      <c r="J814" s="16"/>
    </row>
    <row r="815" spans="5:10">
      <c r="E815" s="15"/>
      <c r="G815" s="16"/>
      <c r="H815" s="16"/>
      <c r="I815" s="16"/>
      <c r="J815" s="16"/>
    </row>
    <row r="816" spans="5:10">
      <c r="E816" s="15"/>
      <c r="G816" s="16"/>
      <c r="H816" s="16"/>
      <c r="I816" s="16"/>
      <c r="J816" s="16"/>
    </row>
    <row r="817" spans="5:10">
      <c r="E817" s="15"/>
      <c r="G817" s="16"/>
      <c r="H817" s="16"/>
      <c r="I817" s="16"/>
      <c r="J817" s="16"/>
    </row>
    <row r="818" spans="5:10">
      <c r="E818" s="15"/>
      <c r="G818" s="16"/>
      <c r="H818" s="16"/>
      <c r="I818" s="16"/>
      <c r="J818" s="16"/>
    </row>
    <row r="819" spans="5:10">
      <c r="E819" s="15"/>
      <c r="G819" s="16"/>
      <c r="H819" s="16"/>
      <c r="I819" s="16"/>
      <c r="J819" s="16"/>
    </row>
    <row r="820" spans="5:10">
      <c r="E820" s="15"/>
      <c r="G820" s="16"/>
      <c r="H820" s="16"/>
      <c r="I820" s="16"/>
      <c r="J820" s="16"/>
    </row>
    <row r="821" spans="5:10">
      <c r="E821" s="15"/>
      <c r="G821" s="16"/>
      <c r="H821" s="16"/>
      <c r="I821" s="16"/>
      <c r="J821" s="16"/>
    </row>
    <row r="822" spans="5:10">
      <c r="E822" s="15"/>
      <c r="G822" s="16"/>
      <c r="H822" s="16"/>
      <c r="I822" s="16"/>
      <c r="J822" s="16"/>
    </row>
    <row r="823" spans="5:10">
      <c r="E823" s="15"/>
      <c r="G823" s="16"/>
      <c r="H823" s="16"/>
      <c r="I823" s="16"/>
      <c r="J823" s="16"/>
    </row>
    <row r="824" spans="5:10">
      <c r="E824" s="15"/>
      <c r="G824" s="16"/>
      <c r="H824" s="16"/>
      <c r="I824" s="16"/>
      <c r="J824" s="16"/>
    </row>
    <row r="825" spans="5:10">
      <c r="E825" s="15"/>
      <c r="G825" s="16"/>
      <c r="H825" s="16"/>
      <c r="I825" s="16"/>
      <c r="J825" s="16"/>
    </row>
    <row r="826" spans="5:10">
      <c r="E826" s="15"/>
      <c r="G826" s="16"/>
      <c r="H826" s="16"/>
      <c r="I826" s="16"/>
      <c r="J826" s="16"/>
    </row>
    <row r="827" spans="5:10">
      <c r="E827" s="15"/>
      <c r="G827" s="16"/>
      <c r="H827" s="16"/>
      <c r="I827" s="16"/>
      <c r="J827" s="16"/>
    </row>
    <row r="828" spans="5:10">
      <c r="E828" s="15"/>
      <c r="G828" s="16"/>
      <c r="H828" s="16"/>
      <c r="I828" s="16"/>
      <c r="J828" s="16"/>
    </row>
    <row r="829" spans="5:10">
      <c r="E829" s="15"/>
      <c r="G829" s="16"/>
      <c r="H829" s="16"/>
      <c r="I829" s="16"/>
      <c r="J829" s="16"/>
    </row>
    <row r="830" spans="5:10">
      <c r="E830" s="15"/>
      <c r="G830" s="16"/>
      <c r="H830" s="16"/>
      <c r="I830" s="16"/>
      <c r="J830" s="16"/>
    </row>
    <row r="831" spans="5:10">
      <c r="E831" s="15"/>
      <c r="G831" s="16"/>
      <c r="H831" s="16"/>
      <c r="I831" s="16"/>
      <c r="J831" s="16"/>
    </row>
    <row r="832" spans="5:10">
      <c r="E832" s="15"/>
      <c r="G832" s="16"/>
      <c r="H832" s="16"/>
      <c r="I832" s="16"/>
      <c r="J832" s="16"/>
    </row>
    <row r="833" spans="5:10">
      <c r="E833" s="15"/>
      <c r="G833" s="16"/>
      <c r="H833" s="16"/>
      <c r="I833" s="16"/>
      <c r="J833" s="16"/>
    </row>
    <row r="834" spans="5:10">
      <c r="E834" s="15"/>
      <c r="G834" s="16"/>
      <c r="H834" s="16"/>
      <c r="I834" s="16"/>
      <c r="J834" s="16"/>
    </row>
    <row r="835" spans="5:10">
      <c r="E835" s="15"/>
      <c r="G835" s="16"/>
      <c r="H835" s="16"/>
      <c r="I835" s="16"/>
      <c r="J835" s="16"/>
    </row>
    <row r="836" spans="5:10">
      <c r="E836" s="15"/>
      <c r="G836" s="16"/>
      <c r="H836" s="16"/>
      <c r="I836" s="16"/>
      <c r="J836" s="16"/>
    </row>
    <row r="837" spans="5:10">
      <c r="E837" s="15"/>
      <c r="G837" s="16"/>
      <c r="H837" s="16"/>
      <c r="I837" s="16"/>
      <c r="J837" s="16"/>
    </row>
    <row r="838" spans="5:10">
      <c r="E838" s="15"/>
      <c r="G838" s="16"/>
      <c r="H838" s="16"/>
      <c r="I838" s="16"/>
      <c r="J838" s="16"/>
    </row>
    <row r="839" spans="5:10">
      <c r="E839" s="15"/>
      <c r="G839" s="16"/>
      <c r="H839" s="16"/>
      <c r="I839" s="16"/>
      <c r="J839" s="16"/>
    </row>
    <row r="840" spans="5:10">
      <c r="E840" s="15"/>
      <c r="G840" s="16"/>
      <c r="H840" s="16"/>
      <c r="I840" s="16"/>
      <c r="J840" s="16"/>
    </row>
    <row r="841" spans="5:10">
      <c r="E841" s="15"/>
      <c r="G841" s="16"/>
      <c r="H841" s="16"/>
      <c r="I841" s="16"/>
      <c r="J841" s="16"/>
    </row>
    <row r="842" spans="5:10">
      <c r="E842" s="15"/>
      <c r="G842" s="16"/>
      <c r="H842" s="16"/>
      <c r="I842" s="16"/>
      <c r="J842" s="16"/>
    </row>
    <row r="843" spans="5:10">
      <c r="E843" s="15"/>
      <c r="G843" s="16"/>
      <c r="H843" s="16"/>
      <c r="I843" s="16"/>
      <c r="J843" s="16"/>
    </row>
    <row r="844" spans="5:10">
      <c r="E844" s="15"/>
      <c r="G844" s="16"/>
      <c r="H844" s="16"/>
      <c r="I844" s="16"/>
      <c r="J844" s="16"/>
    </row>
    <row r="845" spans="5:10">
      <c r="E845" s="15"/>
      <c r="G845" s="16"/>
      <c r="H845" s="16"/>
      <c r="I845" s="16"/>
      <c r="J845" s="16"/>
    </row>
    <row r="846" spans="5:10">
      <c r="E846" s="15"/>
      <c r="G846" s="16"/>
      <c r="H846" s="16"/>
      <c r="I846" s="16"/>
      <c r="J846" s="16"/>
    </row>
    <row r="847" spans="5:10">
      <c r="E847" s="15"/>
      <c r="G847" s="16"/>
      <c r="H847" s="16"/>
      <c r="I847" s="16"/>
      <c r="J847" s="16"/>
    </row>
    <row r="848" spans="5:10">
      <c r="E848" s="15"/>
      <c r="G848" s="16"/>
      <c r="H848" s="16"/>
      <c r="I848" s="16"/>
      <c r="J848" s="16"/>
    </row>
    <row r="849" spans="5:10">
      <c r="E849" s="15"/>
      <c r="G849" s="16"/>
      <c r="H849" s="16"/>
      <c r="I849" s="16"/>
      <c r="J849" s="16"/>
    </row>
    <row r="850" spans="5:10">
      <c r="E850" s="15"/>
      <c r="G850" s="16"/>
      <c r="H850" s="16"/>
      <c r="I850" s="16"/>
      <c r="J850" s="16"/>
    </row>
    <row r="851" spans="5:10">
      <c r="E851" s="15"/>
      <c r="G851" s="16"/>
      <c r="H851" s="16"/>
      <c r="I851" s="16"/>
      <c r="J851" s="16"/>
    </row>
    <row r="852" spans="5:10">
      <c r="E852" s="15"/>
      <c r="G852" s="16"/>
      <c r="H852" s="16"/>
      <c r="I852" s="16"/>
      <c r="J852" s="16"/>
    </row>
    <row r="853" spans="5:10">
      <c r="E853" s="15"/>
      <c r="G853" s="16"/>
      <c r="H853" s="16"/>
      <c r="I853" s="16"/>
      <c r="J853" s="16"/>
    </row>
    <row r="854" spans="5:10">
      <c r="E854" s="15"/>
      <c r="G854" s="16"/>
      <c r="H854" s="16"/>
      <c r="I854" s="16"/>
      <c r="J854" s="16"/>
    </row>
    <row r="855" spans="5:10">
      <c r="E855" s="15"/>
      <c r="G855" s="16"/>
      <c r="H855" s="16"/>
      <c r="I855" s="16"/>
      <c r="J855" s="16"/>
    </row>
    <row r="856" spans="5:10">
      <c r="E856" s="15"/>
      <c r="G856" s="16"/>
      <c r="H856" s="16"/>
      <c r="I856" s="16"/>
      <c r="J856" s="16"/>
    </row>
    <row r="857" spans="5:10">
      <c r="E857" s="15"/>
      <c r="G857" s="16"/>
      <c r="H857" s="16"/>
      <c r="I857" s="16"/>
      <c r="J857" s="16"/>
    </row>
    <row r="858" spans="5:10">
      <c r="E858" s="15"/>
      <c r="G858" s="16"/>
      <c r="H858" s="16"/>
      <c r="I858" s="16"/>
      <c r="J858" s="16"/>
    </row>
    <row r="859" spans="5:10">
      <c r="E859" s="15"/>
      <c r="G859" s="16"/>
      <c r="H859" s="16"/>
      <c r="I859" s="16"/>
      <c r="J859" s="16"/>
    </row>
    <row r="860" spans="5:10">
      <c r="E860" s="15"/>
      <c r="G860" s="16"/>
      <c r="H860" s="16"/>
      <c r="I860" s="16"/>
      <c r="J860" s="16"/>
    </row>
    <row r="861" spans="5:10">
      <c r="E861" s="15"/>
      <c r="G861" s="16"/>
      <c r="H861" s="16"/>
      <c r="I861" s="16"/>
      <c r="J861" s="16"/>
    </row>
    <row r="862" spans="5:10">
      <c r="E862" s="15"/>
      <c r="G862" s="16"/>
      <c r="H862" s="16"/>
      <c r="I862" s="16"/>
      <c r="J862" s="16"/>
    </row>
    <row r="863" spans="5:10">
      <c r="E863" s="15"/>
      <c r="G863" s="16"/>
      <c r="H863" s="16"/>
      <c r="I863" s="16"/>
      <c r="J863" s="16"/>
    </row>
    <row r="864" spans="5:10">
      <c r="E864" s="15"/>
      <c r="G864" s="16"/>
      <c r="H864" s="16"/>
      <c r="I864" s="16"/>
      <c r="J864" s="16"/>
    </row>
    <row r="865" spans="5:10">
      <c r="E865" s="15"/>
      <c r="G865" s="16"/>
      <c r="H865" s="16"/>
      <c r="I865" s="16"/>
      <c r="J865" s="16"/>
    </row>
    <row r="866" spans="5:10">
      <c r="E866" s="15"/>
      <c r="G866" s="16"/>
      <c r="H866" s="16"/>
      <c r="I866" s="16"/>
      <c r="J866" s="16"/>
    </row>
    <row r="867" spans="5:10">
      <c r="E867" s="15"/>
      <c r="G867" s="16"/>
      <c r="H867" s="16"/>
      <c r="I867" s="16"/>
      <c r="J867" s="16"/>
    </row>
    <row r="868" spans="5:10">
      <c r="E868" s="15"/>
      <c r="G868" s="16"/>
      <c r="H868" s="16"/>
      <c r="I868" s="16"/>
      <c r="J868" s="16"/>
    </row>
    <row r="869" spans="5:10">
      <c r="E869" s="15"/>
      <c r="G869" s="16"/>
      <c r="H869" s="16"/>
      <c r="I869" s="16"/>
      <c r="J869" s="16"/>
    </row>
    <row r="870" spans="5:10">
      <c r="E870" s="15"/>
      <c r="G870" s="16"/>
      <c r="H870" s="16"/>
      <c r="I870" s="16"/>
      <c r="J870" s="16"/>
    </row>
    <row r="871" spans="5:10">
      <c r="E871" s="15"/>
      <c r="G871" s="16"/>
      <c r="H871" s="16"/>
      <c r="I871" s="16"/>
      <c r="J871" s="16"/>
    </row>
    <row r="872" spans="5:10">
      <c r="E872" s="15"/>
      <c r="G872" s="16"/>
      <c r="H872" s="16"/>
      <c r="I872" s="16"/>
      <c r="J872" s="16"/>
    </row>
    <row r="873" spans="5:10">
      <c r="E873" s="15"/>
      <c r="G873" s="16"/>
      <c r="H873" s="16"/>
      <c r="I873" s="16"/>
      <c r="J873" s="16"/>
    </row>
    <row r="874" spans="5:10">
      <c r="E874" s="15"/>
      <c r="G874" s="16"/>
      <c r="H874" s="16"/>
      <c r="I874" s="16"/>
      <c r="J874" s="16"/>
    </row>
    <row r="875" spans="5:10">
      <c r="E875" s="15"/>
      <c r="G875" s="16"/>
      <c r="H875" s="16"/>
      <c r="I875" s="16"/>
      <c r="J875" s="16"/>
    </row>
    <row r="876" spans="5:10">
      <c r="E876" s="15"/>
      <c r="G876" s="16"/>
      <c r="H876" s="16"/>
      <c r="I876" s="16"/>
      <c r="J876" s="16"/>
    </row>
    <row r="877" spans="5:10">
      <c r="E877" s="15"/>
      <c r="G877" s="16"/>
      <c r="H877" s="16"/>
      <c r="I877" s="16"/>
      <c r="J877" s="16"/>
    </row>
    <row r="878" spans="5:10">
      <c r="E878" s="15"/>
      <c r="G878" s="16"/>
      <c r="H878" s="16"/>
      <c r="I878" s="16"/>
      <c r="J878" s="16"/>
    </row>
    <row r="879" spans="5:10">
      <c r="E879" s="15"/>
      <c r="G879" s="16"/>
      <c r="H879" s="16"/>
      <c r="I879" s="16"/>
      <c r="J879" s="16"/>
    </row>
    <row r="880" spans="5:10">
      <c r="E880" s="15"/>
      <c r="G880" s="16"/>
      <c r="H880" s="16"/>
      <c r="I880" s="16"/>
      <c r="J880" s="16"/>
    </row>
    <row r="881" spans="5:10">
      <c r="E881" s="15"/>
      <c r="G881" s="16"/>
      <c r="H881" s="16"/>
      <c r="I881" s="16"/>
      <c r="J881" s="16"/>
    </row>
    <row r="882" spans="5:10">
      <c r="E882" s="15"/>
      <c r="G882" s="16"/>
      <c r="H882" s="16"/>
      <c r="I882" s="16"/>
      <c r="J882" s="16"/>
    </row>
    <row r="883" spans="5:10">
      <c r="E883" s="15"/>
      <c r="G883" s="16"/>
      <c r="H883" s="16"/>
      <c r="I883" s="16"/>
      <c r="J883" s="16"/>
    </row>
    <row r="884" spans="5:10">
      <c r="E884" s="15"/>
      <c r="G884" s="16"/>
      <c r="H884" s="16"/>
      <c r="I884" s="16"/>
      <c r="J884" s="16"/>
    </row>
    <row r="885" spans="5:10">
      <c r="E885" s="15"/>
      <c r="G885" s="16"/>
      <c r="H885" s="16"/>
      <c r="I885" s="16"/>
      <c r="J885" s="16"/>
    </row>
    <row r="886" spans="5:10">
      <c r="E886" s="15"/>
      <c r="G886" s="16"/>
      <c r="H886" s="16"/>
      <c r="I886" s="16"/>
      <c r="J886" s="16"/>
    </row>
    <row r="887" spans="5:10">
      <c r="E887" s="15"/>
      <c r="G887" s="16"/>
      <c r="H887" s="16"/>
      <c r="I887" s="16"/>
      <c r="J887" s="16"/>
    </row>
    <row r="888" spans="5:10">
      <c r="E888" s="15"/>
      <c r="G888" s="16"/>
      <c r="H888" s="16"/>
      <c r="I888" s="16"/>
      <c r="J888" s="16"/>
    </row>
    <row r="889" spans="5:10">
      <c r="E889" s="15"/>
      <c r="G889" s="16"/>
      <c r="H889" s="16"/>
      <c r="I889" s="16"/>
      <c r="J889" s="16"/>
    </row>
    <row r="890" spans="5:10">
      <c r="E890" s="15"/>
      <c r="G890" s="16"/>
      <c r="H890" s="16"/>
      <c r="I890" s="16"/>
      <c r="J890" s="16"/>
    </row>
    <row r="891" spans="5:10">
      <c r="E891" s="15"/>
      <c r="G891" s="16"/>
      <c r="H891" s="16"/>
      <c r="I891" s="16"/>
      <c r="J891" s="16"/>
    </row>
    <row r="892" spans="5:10">
      <c r="E892" s="15"/>
      <c r="G892" s="16"/>
      <c r="H892" s="16"/>
      <c r="I892" s="16"/>
      <c r="J892" s="16"/>
    </row>
    <row r="893" spans="5:10">
      <c r="E893" s="15"/>
      <c r="G893" s="16"/>
      <c r="H893" s="16"/>
      <c r="I893" s="16"/>
      <c r="J893" s="16"/>
    </row>
    <row r="894" spans="5:10">
      <c r="E894" s="15"/>
      <c r="G894" s="16"/>
      <c r="H894" s="16"/>
      <c r="I894" s="16"/>
      <c r="J894" s="16"/>
    </row>
    <row r="895" spans="5:10">
      <c r="E895" s="15"/>
      <c r="G895" s="16"/>
      <c r="H895" s="16"/>
      <c r="I895" s="16"/>
      <c r="J895" s="16"/>
    </row>
    <row r="896" spans="5:10">
      <c r="E896" s="15"/>
      <c r="G896" s="16"/>
      <c r="H896" s="16"/>
      <c r="I896" s="16"/>
      <c r="J896" s="16"/>
    </row>
    <row r="897" spans="5:10">
      <c r="E897" s="15"/>
      <c r="G897" s="16"/>
      <c r="H897" s="16"/>
      <c r="I897" s="16"/>
      <c r="J897" s="16"/>
    </row>
    <row r="898" spans="5:10">
      <c r="E898" s="15"/>
      <c r="G898" s="16"/>
      <c r="H898" s="16"/>
      <c r="I898" s="16"/>
      <c r="J898" s="16"/>
    </row>
    <row r="899" spans="5:10">
      <c r="E899" s="15"/>
      <c r="G899" s="16"/>
      <c r="H899" s="16"/>
      <c r="I899" s="16"/>
      <c r="J899" s="16"/>
    </row>
    <row r="900" spans="5:10">
      <c r="E900" s="15"/>
      <c r="G900" s="16"/>
      <c r="H900" s="16"/>
      <c r="I900" s="16"/>
      <c r="J900" s="16"/>
    </row>
    <row r="901" spans="5:10">
      <c r="E901" s="15"/>
      <c r="G901" s="16"/>
      <c r="H901" s="16"/>
      <c r="I901" s="16"/>
      <c r="J901" s="16"/>
    </row>
    <row r="902" spans="5:10">
      <c r="E902" s="15"/>
      <c r="G902" s="16"/>
      <c r="H902" s="16"/>
      <c r="I902" s="16"/>
      <c r="J902" s="16"/>
    </row>
    <row r="903" spans="5:10">
      <c r="E903" s="15"/>
      <c r="G903" s="16"/>
      <c r="H903" s="16"/>
      <c r="I903" s="16"/>
      <c r="J903" s="16"/>
    </row>
    <row r="904" spans="5:10">
      <c r="E904" s="15"/>
      <c r="G904" s="16"/>
      <c r="H904" s="16"/>
      <c r="I904" s="16"/>
      <c r="J904" s="16"/>
    </row>
    <row r="905" spans="5:10">
      <c r="E905" s="15"/>
      <c r="G905" s="16"/>
      <c r="H905" s="16"/>
      <c r="I905" s="16"/>
      <c r="J905" s="16"/>
    </row>
    <row r="906" spans="5:10">
      <c r="E906" s="15"/>
      <c r="G906" s="16"/>
      <c r="H906" s="16"/>
      <c r="I906" s="16"/>
      <c r="J906" s="16"/>
    </row>
    <row r="907" spans="5:10">
      <c r="E907" s="15"/>
      <c r="G907" s="16"/>
      <c r="H907" s="16"/>
      <c r="I907" s="16"/>
      <c r="J907" s="16"/>
    </row>
    <row r="908" spans="5:10">
      <c r="E908" s="15"/>
      <c r="G908" s="16"/>
      <c r="H908" s="16"/>
      <c r="I908" s="16"/>
      <c r="J908" s="16"/>
    </row>
    <row r="909" spans="5:10">
      <c r="E909" s="15"/>
      <c r="G909" s="16"/>
      <c r="H909" s="16"/>
      <c r="I909" s="16"/>
      <c r="J909" s="16"/>
    </row>
    <row r="910" spans="5:10">
      <c r="E910" s="15"/>
      <c r="G910" s="16"/>
      <c r="H910" s="16"/>
      <c r="I910" s="16"/>
      <c r="J910" s="16"/>
    </row>
    <row r="911" spans="5:10">
      <c r="E911" s="15"/>
      <c r="G911" s="16"/>
      <c r="H911" s="16"/>
      <c r="I911" s="16"/>
      <c r="J911" s="16"/>
    </row>
    <row r="912" spans="5:10">
      <c r="E912" s="15"/>
      <c r="G912" s="16"/>
      <c r="H912" s="16"/>
      <c r="I912" s="16"/>
      <c r="J912" s="16"/>
    </row>
    <row r="913" spans="5:10">
      <c r="E913" s="15"/>
      <c r="G913" s="16"/>
      <c r="H913" s="16"/>
      <c r="I913" s="16"/>
      <c r="J913" s="16"/>
    </row>
    <row r="914" spans="5:10">
      <c r="E914" s="15"/>
      <c r="G914" s="16"/>
      <c r="H914" s="16"/>
      <c r="I914" s="16"/>
      <c r="J914" s="16"/>
    </row>
    <row r="915" spans="5:10">
      <c r="E915" s="15"/>
      <c r="G915" s="16"/>
      <c r="H915" s="16"/>
      <c r="I915" s="16"/>
      <c r="J915" s="16"/>
    </row>
    <row r="916" spans="5:10">
      <c r="E916" s="15"/>
      <c r="G916" s="16"/>
      <c r="H916" s="16"/>
      <c r="I916" s="16"/>
      <c r="J916" s="16"/>
    </row>
    <row r="917" spans="5:10">
      <c r="E917" s="15"/>
      <c r="G917" s="16"/>
      <c r="H917" s="16"/>
      <c r="I917" s="16"/>
      <c r="J917" s="16"/>
    </row>
    <row r="918" spans="5:10">
      <c r="E918" s="15"/>
      <c r="G918" s="16"/>
      <c r="H918" s="16"/>
      <c r="I918" s="16"/>
      <c r="J918" s="16"/>
    </row>
    <row r="919" spans="5:10">
      <c r="E919" s="15"/>
      <c r="G919" s="16"/>
      <c r="H919" s="16"/>
      <c r="I919" s="16"/>
      <c r="J919" s="16"/>
    </row>
    <row r="920" spans="5:10">
      <c r="E920" s="15"/>
      <c r="G920" s="16"/>
      <c r="H920" s="16"/>
      <c r="I920" s="16"/>
      <c r="J920" s="16"/>
    </row>
    <row r="921" spans="5:10">
      <c r="E921" s="15"/>
      <c r="G921" s="16"/>
      <c r="H921" s="16"/>
      <c r="I921" s="16"/>
      <c r="J921" s="16"/>
    </row>
    <row r="922" spans="5:10">
      <c r="E922" s="15"/>
      <c r="G922" s="16"/>
      <c r="H922" s="16"/>
      <c r="I922" s="16"/>
      <c r="J922" s="16"/>
    </row>
    <row r="923" spans="5:10">
      <c r="E923" s="15"/>
      <c r="G923" s="16"/>
      <c r="H923" s="16"/>
      <c r="I923" s="16"/>
      <c r="J923" s="16"/>
    </row>
    <row r="924" spans="5:10">
      <c r="E924" s="15"/>
      <c r="G924" s="16"/>
      <c r="H924" s="16"/>
      <c r="I924" s="16"/>
      <c r="J924" s="16"/>
    </row>
    <row r="925" spans="5:10">
      <c r="E925" s="15"/>
      <c r="G925" s="16"/>
      <c r="H925" s="16"/>
      <c r="I925" s="16"/>
      <c r="J925" s="16"/>
    </row>
    <row r="926" spans="5:10">
      <c r="E926" s="15"/>
      <c r="G926" s="16"/>
      <c r="H926" s="16"/>
      <c r="I926" s="16"/>
      <c r="J926" s="16"/>
    </row>
    <row r="927" spans="5:10">
      <c r="E927" s="15"/>
      <c r="G927" s="16"/>
      <c r="H927" s="16"/>
      <c r="I927" s="16"/>
      <c r="J927" s="16"/>
    </row>
    <row r="928" spans="5:10">
      <c r="E928" s="15"/>
      <c r="G928" s="16"/>
      <c r="H928" s="16"/>
      <c r="I928" s="16"/>
      <c r="J928" s="16"/>
    </row>
    <row r="929" spans="5:10">
      <c r="E929" s="15"/>
      <c r="G929" s="16"/>
      <c r="H929" s="16"/>
      <c r="I929" s="16"/>
      <c r="J929" s="16"/>
    </row>
    <row r="930" spans="5:10">
      <c r="E930" s="15"/>
      <c r="G930" s="16"/>
      <c r="H930" s="16"/>
      <c r="I930" s="16"/>
      <c r="J930" s="16"/>
    </row>
    <row r="931" spans="5:10">
      <c r="E931" s="15"/>
      <c r="G931" s="16"/>
      <c r="H931" s="16"/>
      <c r="I931" s="16"/>
      <c r="J931" s="16"/>
    </row>
    <row r="932" spans="5:10">
      <c r="E932" s="15"/>
      <c r="G932" s="16"/>
      <c r="H932" s="16"/>
      <c r="I932" s="16"/>
      <c r="J932" s="16"/>
    </row>
    <row r="933" spans="5:10">
      <c r="E933" s="15"/>
      <c r="G933" s="16"/>
      <c r="H933" s="16"/>
      <c r="I933" s="16"/>
      <c r="J933" s="16"/>
    </row>
    <row r="934" spans="5:10">
      <c r="E934" s="15"/>
      <c r="G934" s="16"/>
      <c r="H934" s="16"/>
      <c r="I934" s="16"/>
      <c r="J934" s="16"/>
    </row>
    <row r="935" spans="5:10">
      <c r="E935" s="15"/>
      <c r="G935" s="16"/>
      <c r="H935" s="16"/>
      <c r="I935" s="16"/>
      <c r="J935" s="16"/>
    </row>
    <row r="936" spans="5:10">
      <c r="E936" s="15"/>
      <c r="G936" s="16"/>
      <c r="H936" s="16"/>
      <c r="I936" s="16"/>
      <c r="J936" s="16"/>
    </row>
    <row r="937" spans="5:10">
      <c r="E937" s="15"/>
      <c r="G937" s="16"/>
      <c r="H937" s="16"/>
      <c r="I937" s="16"/>
      <c r="J937" s="16"/>
    </row>
    <row r="938" spans="5:10">
      <c r="E938" s="15"/>
      <c r="G938" s="16"/>
      <c r="H938" s="16"/>
      <c r="I938" s="16"/>
      <c r="J938" s="16"/>
    </row>
    <row r="939" spans="5:10">
      <c r="E939" s="15"/>
      <c r="G939" s="16"/>
      <c r="H939" s="16"/>
      <c r="I939" s="16"/>
      <c r="J939" s="16"/>
    </row>
    <row r="940" spans="5:10">
      <c r="E940" s="15"/>
      <c r="G940" s="16"/>
      <c r="H940" s="16"/>
      <c r="I940" s="16"/>
      <c r="J940" s="16"/>
    </row>
    <row r="941" spans="5:10">
      <c r="E941" s="15"/>
      <c r="G941" s="16"/>
      <c r="H941" s="16"/>
      <c r="I941" s="16"/>
      <c r="J941" s="16"/>
    </row>
    <row r="942" spans="5:10">
      <c r="E942" s="15"/>
      <c r="G942" s="16"/>
      <c r="H942" s="16"/>
      <c r="I942" s="16"/>
      <c r="J942" s="16"/>
    </row>
    <row r="943" spans="5:10">
      <c r="E943" s="15"/>
      <c r="G943" s="16"/>
      <c r="H943" s="16"/>
      <c r="I943" s="16"/>
      <c r="J943" s="16"/>
    </row>
    <row r="944" spans="5:10">
      <c r="E944" s="15"/>
      <c r="G944" s="16"/>
      <c r="H944" s="16"/>
      <c r="I944" s="16"/>
      <c r="J944" s="16"/>
    </row>
    <row r="945" spans="5:10">
      <c r="E945" s="15"/>
      <c r="G945" s="16"/>
      <c r="H945" s="16"/>
      <c r="I945" s="16"/>
      <c r="J945" s="16"/>
    </row>
    <row r="946" spans="5:10">
      <c r="E946" s="15"/>
      <c r="G946" s="16"/>
      <c r="H946" s="16"/>
      <c r="I946" s="16"/>
      <c r="J946" s="16"/>
    </row>
    <row r="947" spans="5:10">
      <c r="E947" s="15"/>
      <c r="G947" s="16"/>
      <c r="H947" s="16"/>
      <c r="I947" s="16"/>
      <c r="J947" s="16"/>
    </row>
    <row r="948" spans="5:10">
      <c r="E948" s="15"/>
      <c r="G948" s="16"/>
      <c r="H948" s="16"/>
      <c r="I948" s="16"/>
      <c r="J948" s="16"/>
    </row>
    <row r="949" spans="5:10">
      <c r="E949" s="15"/>
      <c r="G949" s="16"/>
      <c r="H949" s="16"/>
      <c r="I949" s="16"/>
      <c r="J949" s="16"/>
    </row>
    <row r="950" spans="5:10">
      <c r="E950" s="15"/>
      <c r="G950" s="16"/>
      <c r="H950" s="16"/>
      <c r="I950" s="16"/>
      <c r="J950" s="16"/>
    </row>
    <row r="951" spans="5:10">
      <c r="E951" s="15"/>
      <c r="G951" s="16"/>
      <c r="H951" s="16"/>
      <c r="I951" s="16"/>
      <c r="J951" s="16"/>
    </row>
    <row r="952" spans="5:10">
      <c r="E952" s="15"/>
      <c r="G952" s="16"/>
      <c r="H952" s="16"/>
      <c r="I952" s="16"/>
      <c r="J952" s="16"/>
    </row>
    <row r="953" spans="5:10">
      <c r="E953" s="15"/>
      <c r="G953" s="16"/>
      <c r="H953" s="16"/>
      <c r="I953" s="16"/>
      <c r="J953" s="16"/>
    </row>
    <row r="954" spans="5:10">
      <c r="E954" s="15"/>
      <c r="G954" s="16"/>
      <c r="H954" s="16"/>
      <c r="I954" s="16"/>
      <c r="J954" s="16"/>
    </row>
    <row r="955" spans="5:10">
      <c r="E955" s="15"/>
      <c r="G955" s="16"/>
      <c r="H955" s="16"/>
      <c r="I955" s="16"/>
      <c r="J955" s="16"/>
    </row>
    <row r="956" spans="5:10">
      <c r="E956" s="15"/>
      <c r="G956" s="16"/>
      <c r="H956" s="16"/>
      <c r="I956" s="16"/>
      <c r="J956" s="16"/>
    </row>
    <row r="957" spans="5:10">
      <c r="E957" s="15"/>
      <c r="G957" s="16"/>
      <c r="H957" s="16"/>
      <c r="I957" s="16"/>
      <c r="J957" s="16"/>
    </row>
    <row r="958" spans="5:10">
      <c r="E958" s="15"/>
      <c r="G958" s="16"/>
      <c r="H958" s="16"/>
      <c r="I958" s="16"/>
      <c r="J958" s="16"/>
    </row>
    <row r="959" spans="5:10">
      <c r="E959" s="15"/>
      <c r="G959" s="16"/>
      <c r="H959" s="16"/>
      <c r="I959" s="16"/>
      <c r="J959" s="16"/>
    </row>
    <row r="960" spans="5:10">
      <c r="E960" s="15"/>
      <c r="G960" s="16"/>
      <c r="H960" s="16"/>
      <c r="I960" s="16"/>
      <c r="J960" s="16"/>
    </row>
    <row r="961" spans="5:10">
      <c r="E961" s="15"/>
      <c r="G961" s="16"/>
      <c r="H961" s="16"/>
      <c r="I961" s="16"/>
      <c r="J961" s="16"/>
    </row>
    <row r="962" spans="5:10">
      <c r="E962" s="15"/>
      <c r="G962" s="16"/>
      <c r="H962" s="16"/>
      <c r="I962" s="16"/>
      <c r="J962" s="16"/>
    </row>
    <row r="963" spans="5:10">
      <c r="E963" s="15"/>
      <c r="G963" s="16"/>
      <c r="H963" s="16"/>
      <c r="I963" s="16"/>
      <c r="J963" s="16"/>
    </row>
    <row r="964" spans="5:10">
      <c r="E964" s="15"/>
      <c r="G964" s="16"/>
      <c r="H964" s="16"/>
      <c r="I964" s="16"/>
      <c r="J964" s="16"/>
    </row>
    <row r="965" spans="5:10">
      <c r="E965" s="15"/>
      <c r="G965" s="16"/>
      <c r="H965" s="16"/>
      <c r="I965" s="16"/>
      <c r="J965" s="16"/>
    </row>
    <row r="966" spans="5:10">
      <c r="E966" s="15"/>
      <c r="G966" s="16"/>
      <c r="H966" s="16"/>
      <c r="I966" s="16"/>
      <c r="J966" s="16"/>
    </row>
    <row r="967" spans="5:10">
      <c r="E967" s="15"/>
      <c r="G967" s="16"/>
      <c r="H967" s="16"/>
      <c r="I967" s="16"/>
      <c r="J967" s="16"/>
    </row>
    <row r="968" spans="5:10">
      <c r="E968" s="15"/>
      <c r="G968" s="16"/>
      <c r="H968" s="16"/>
      <c r="I968" s="16"/>
      <c r="J968" s="16"/>
    </row>
    <row r="969" spans="5:10">
      <c r="E969" s="15"/>
      <c r="G969" s="16"/>
      <c r="H969" s="16"/>
      <c r="I969" s="16"/>
      <c r="J969" s="16"/>
    </row>
    <row r="970" spans="5:10">
      <c r="E970" s="15"/>
      <c r="G970" s="16"/>
      <c r="H970" s="16"/>
      <c r="I970" s="16"/>
      <c r="J970" s="16"/>
    </row>
    <row r="971" spans="5:10">
      <c r="E971" s="15"/>
      <c r="G971" s="16"/>
      <c r="H971" s="16"/>
      <c r="I971" s="16"/>
      <c r="J971" s="16"/>
    </row>
    <row r="972" spans="5:10">
      <c r="E972" s="15"/>
      <c r="G972" s="16"/>
      <c r="H972" s="16"/>
      <c r="I972" s="16"/>
      <c r="J972" s="16"/>
    </row>
    <row r="973" spans="5:10">
      <c r="E973" s="15"/>
      <c r="G973" s="16"/>
      <c r="H973" s="16"/>
      <c r="I973" s="16"/>
      <c r="J973" s="16"/>
    </row>
    <row r="974" spans="5:10">
      <c r="E974" s="15"/>
      <c r="G974" s="16"/>
      <c r="H974" s="16"/>
      <c r="I974" s="16"/>
      <c r="J974" s="16"/>
    </row>
    <row r="975" spans="5:10">
      <c r="E975" s="15"/>
      <c r="G975" s="16"/>
      <c r="H975" s="16"/>
      <c r="I975" s="16"/>
      <c r="J975" s="16"/>
    </row>
    <row r="976" spans="5:10">
      <c r="E976" s="15"/>
      <c r="G976" s="16"/>
      <c r="H976" s="16"/>
      <c r="I976" s="16"/>
      <c r="J976" s="16"/>
    </row>
    <row r="977" spans="5:10">
      <c r="E977" s="15"/>
      <c r="G977" s="16"/>
      <c r="H977" s="16"/>
      <c r="I977" s="16"/>
      <c r="J977" s="16"/>
    </row>
    <row r="978" spans="5:10">
      <c r="E978" s="15"/>
      <c r="G978" s="16"/>
      <c r="H978" s="16"/>
      <c r="I978" s="16"/>
      <c r="J978" s="16"/>
    </row>
    <row r="979" spans="5:10">
      <c r="E979" s="15"/>
      <c r="G979" s="16"/>
      <c r="H979" s="16"/>
      <c r="I979" s="16"/>
      <c r="J979" s="16"/>
    </row>
    <row r="980" spans="5:10">
      <c r="E980" s="15"/>
      <c r="G980" s="16"/>
      <c r="H980" s="16"/>
      <c r="I980" s="16"/>
      <c r="J980" s="16"/>
    </row>
    <row r="981" spans="5:10">
      <c r="E981" s="15"/>
      <c r="G981" s="16"/>
      <c r="H981" s="16"/>
      <c r="I981" s="16"/>
      <c r="J981" s="16"/>
    </row>
    <row r="982" spans="5:10">
      <c r="E982" s="15"/>
      <c r="G982" s="16"/>
      <c r="H982" s="16"/>
      <c r="I982" s="16"/>
      <c r="J982" s="16"/>
    </row>
    <row r="983" spans="5:10">
      <c r="E983" s="15"/>
      <c r="G983" s="16"/>
      <c r="H983" s="16"/>
      <c r="I983" s="16"/>
      <c r="J983" s="16"/>
    </row>
    <row r="984" spans="5:10">
      <c r="E984" s="15"/>
      <c r="G984" s="16"/>
      <c r="H984" s="16"/>
      <c r="I984" s="16"/>
      <c r="J984" s="16"/>
    </row>
    <row r="985" spans="5:10">
      <c r="E985" s="15"/>
      <c r="G985" s="16"/>
      <c r="H985" s="16"/>
      <c r="I985" s="16"/>
      <c r="J985" s="16"/>
    </row>
    <row r="986" spans="5:10">
      <c r="E986" s="15"/>
      <c r="G986" s="16"/>
      <c r="H986" s="16"/>
      <c r="I986" s="16"/>
      <c r="J986" s="16"/>
    </row>
    <row r="987" spans="5:10">
      <c r="E987" s="15"/>
      <c r="G987" s="16"/>
      <c r="H987" s="16"/>
      <c r="I987" s="16"/>
      <c r="J987" s="16"/>
    </row>
    <row r="988" spans="5:10">
      <c r="E988" s="15"/>
      <c r="G988" s="16"/>
      <c r="H988" s="16"/>
      <c r="I988" s="16"/>
      <c r="J988" s="16"/>
    </row>
    <row r="989" spans="5:10">
      <c r="E989" s="15"/>
      <c r="G989" s="16"/>
      <c r="H989" s="16"/>
      <c r="I989" s="16"/>
      <c r="J989" s="16"/>
    </row>
    <row r="990" spans="5:10">
      <c r="E990" s="15"/>
      <c r="G990" s="16"/>
      <c r="H990" s="16"/>
      <c r="I990" s="16"/>
      <c r="J990" s="16"/>
    </row>
    <row r="991" spans="5:10">
      <c r="E991" s="15"/>
      <c r="G991" s="16"/>
      <c r="H991" s="16"/>
      <c r="I991" s="16"/>
      <c r="J991" s="16"/>
    </row>
    <row r="992" spans="5:10">
      <c r="E992" s="15"/>
      <c r="G992" s="16"/>
      <c r="H992" s="16"/>
      <c r="I992" s="16"/>
      <c r="J992" s="16"/>
    </row>
    <row r="993" spans="5:10">
      <c r="E993" s="15"/>
      <c r="G993" s="16"/>
      <c r="H993" s="16"/>
      <c r="I993" s="16"/>
      <c r="J993" s="16"/>
    </row>
    <row r="994" spans="5:10">
      <c r="E994" s="15"/>
      <c r="G994" s="16"/>
      <c r="H994" s="16"/>
      <c r="I994" s="16"/>
      <c r="J994" s="16"/>
    </row>
    <row r="995" spans="5:10">
      <c r="E995" s="15"/>
      <c r="G995" s="16"/>
      <c r="H995" s="16"/>
      <c r="I995" s="16"/>
      <c r="J995" s="16"/>
    </row>
    <row r="996" spans="5:10">
      <c r="E996" s="15"/>
      <c r="G996" s="16"/>
      <c r="H996" s="16"/>
      <c r="I996" s="16"/>
      <c r="J996" s="16"/>
    </row>
    <row r="997" spans="5:10">
      <c r="E997" s="15"/>
      <c r="G997" s="16"/>
      <c r="H997" s="16"/>
      <c r="I997" s="16"/>
      <c r="J997" s="16"/>
    </row>
    <row r="998" spans="5:10">
      <c r="E998" s="15"/>
      <c r="G998" s="16"/>
      <c r="H998" s="16"/>
      <c r="I998" s="16"/>
      <c r="J998" s="16"/>
    </row>
    <row r="999" spans="5:10">
      <c r="E999" s="15"/>
      <c r="G999" s="16"/>
      <c r="H999" s="16"/>
      <c r="I999" s="16"/>
      <c r="J999" s="16"/>
    </row>
    <row r="1000" spans="5:10">
      <c r="E1000" s="15"/>
      <c r="G1000" s="16"/>
      <c r="H1000" s="16"/>
      <c r="I1000" s="16"/>
      <c r="J1000" s="16"/>
    </row>
    <row r="1001" spans="5:10">
      <c r="E1001" s="15"/>
      <c r="G1001" s="16"/>
      <c r="H1001" s="16"/>
      <c r="I1001" s="16"/>
      <c r="J1001" s="16"/>
    </row>
    <row r="1002" spans="5:10">
      <c r="E1002" s="15"/>
      <c r="G1002" s="16"/>
      <c r="H1002" s="16"/>
      <c r="I1002" s="16"/>
      <c r="J1002" s="16"/>
    </row>
    <row r="1003" spans="5:10">
      <c r="E1003" s="15"/>
      <c r="G1003" s="16"/>
      <c r="H1003" s="16"/>
      <c r="I1003" s="16"/>
      <c r="J1003" s="16"/>
    </row>
    <row r="1004" spans="5:10">
      <c r="E1004" s="15"/>
      <c r="G1004" s="16"/>
      <c r="H1004" s="16"/>
      <c r="I1004" s="16"/>
      <c r="J1004" s="16"/>
    </row>
    <row r="1005" spans="5:10">
      <c r="E1005" s="15"/>
      <c r="G1005" s="16"/>
      <c r="H1005" s="16"/>
      <c r="I1005" s="16"/>
      <c r="J1005" s="16"/>
    </row>
    <row r="1006" spans="5:10">
      <c r="E1006" s="15"/>
      <c r="G1006" s="16"/>
      <c r="H1006" s="16"/>
      <c r="I1006" s="16"/>
      <c r="J1006" s="16"/>
    </row>
    <row r="1007" spans="5:10">
      <c r="E1007" s="15"/>
      <c r="G1007" s="16"/>
      <c r="H1007" s="16"/>
      <c r="I1007" s="16"/>
      <c r="J1007" s="16"/>
    </row>
    <row r="1008" spans="5:10">
      <c r="E1008" s="15"/>
      <c r="G1008" s="16"/>
      <c r="H1008" s="16"/>
      <c r="I1008" s="16"/>
      <c r="J1008" s="16"/>
    </row>
    <row r="1009" spans="5:10">
      <c r="E1009" s="15"/>
      <c r="G1009" s="16"/>
      <c r="H1009" s="16"/>
      <c r="I1009" s="16"/>
      <c r="J1009" s="16"/>
    </row>
    <row r="1010" spans="5:10">
      <c r="E1010" s="15"/>
      <c r="G1010" s="16"/>
      <c r="H1010" s="16"/>
      <c r="I1010" s="16"/>
      <c r="J1010" s="16"/>
    </row>
    <row r="1011" spans="5:10">
      <c r="E1011" s="15"/>
      <c r="G1011" s="16"/>
      <c r="H1011" s="16"/>
      <c r="I1011" s="16"/>
      <c r="J1011" s="16"/>
    </row>
    <row r="1012" spans="5:10">
      <c r="E1012" s="15"/>
      <c r="G1012" s="16"/>
      <c r="H1012" s="16"/>
      <c r="I1012" s="16"/>
      <c r="J1012" s="16"/>
    </row>
    <row r="1013" spans="5:10">
      <c r="E1013" s="15"/>
      <c r="G1013" s="16"/>
      <c r="H1013" s="16"/>
      <c r="I1013" s="16"/>
      <c r="J1013" s="16"/>
    </row>
  </sheetData>
  <mergeCells count="2">
    <mergeCell ref="B1:L1"/>
    <mergeCell ref="I3:J3"/>
  </mergeCells>
  <printOptions horizontalCentered="1" gridLines="1"/>
  <pageMargins left="0.7" right="0.7" top="0.75" bottom="0.75" header="0" footer="0"/>
  <pageSetup paperSize="9" scale="50" fitToHeight="0" pageOrder="overThenDown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J1000"/>
  <sheetViews>
    <sheetView topLeftCell="D1" workbookViewId="0"/>
  </sheetViews>
  <sheetFormatPr baseColWidth="10" defaultColWidth="14.42578125" defaultRowHeight="15" customHeight="1"/>
  <cols>
    <col min="1" max="1" width="37.7109375" hidden="1" customWidth="1"/>
    <col min="2" max="3" width="0.140625" hidden="1" customWidth="1"/>
    <col min="4" max="4" width="0.140625" customWidth="1"/>
    <col min="5" max="5" width="24.28515625" customWidth="1"/>
    <col min="6" max="6" width="8.42578125" customWidth="1"/>
    <col min="7" max="7" width="9" customWidth="1"/>
    <col min="8" max="8" width="9.140625" customWidth="1"/>
    <col min="9" max="9" width="8" customWidth="1"/>
    <col min="10" max="10" width="6.42578125" customWidth="1"/>
    <col min="11" max="11" width="17.42578125" customWidth="1"/>
    <col min="12" max="13" width="7.42578125" customWidth="1"/>
    <col min="14" max="14" width="13.85546875" customWidth="1"/>
    <col min="15" max="18" width="7.42578125" customWidth="1"/>
    <col min="19" max="19" width="12.7109375" customWidth="1"/>
    <col min="20" max="20" width="8.85546875" customWidth="1"/>
    <col min="21" max="21" width="10.140625" customWidth="1"/>
    <col min="22" max="22" width="7.42578125" customWidth="1"/>
    <col min="24" max="24" width="13.85546875" customWidth="1"/>
    <col min="25" max="25" width="15" customWidth="1"/>
    <col min="26" max="26" width="10.140625" customWidth="1"/>
    <col min="27" max="27" width="5.42578125" customWidth="1"/>
  </cols>
  <sheetData>
    <row r="1" spans="1:36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6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6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6">
      <c r="A4" s="18"/>
      <c r="B4" s="19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spans="1:36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20">
        <v>44953</v>
      </c>
    </row>
    <row r="6" spans="1:36">
      <c r="A6" s="18"/>
      <c r="B6" s="18"/>
      <c r="C6" s="18"/>
      <c r="D6" s="18"/>
      <c r="E6" s="18"/>
      <c r="F6" s="18"/>
      <c r="G6" s="18"/>
      <c r="H6" s="18"/>
      <c r="I6" s="18"/>
      <c r="J6" s="18"/>
      <c r="K6" s="21"/>
      <c r="L6" s="18"/>
      <c r="M6" s="18"/>
      <c r="N6" s="22">
        <v>44964</v>
      </c>
      <c r="O6" s="18"/>
      <c r="P6" s="18"/>
      <c r="Q6" s="18"/>
      <c r="R6" s="18"/>
      <c r="S6" s="22">
        <v>44957</v>
      </c>
      <c r="T6" s="18"/>
      <c r="U6" s="18"/>
      <c r="V6" s="18"/>
      <c r="W6" s="18"/>
      <c r="X6" s="18"/>
      <c r="Y6" s="23">
        <v>44945</v>
      </c>
      <c r="Z6" s="18"/>
      <c r="AA6" s="18"/>
      <c r="AB6" s="18"/>
      <c r="AC6" s="18"/>
      <c r="AD6" s="18" t="s">
        <v>17</v>
      </c>
      <c r="AE6" s="18" t="s">
        <v>18</v>
      </c>
      <c r="AF6" s="18"/>
      <c r="AG6" s="18"/>
      <c r="AH6" s="18"/>
      <c r="AI6" s="18"/>
      <c r="AJ6" s="18"/>
    </row>
    <row r="7" spans="1:36" ht="40.5">
      <c r="A7" s="24" t="s">
        <v>19</v>
      </c>
      <c r="B7" s="18"/>
      <c r="C7" s="18"/>
      <c r="D7" s="18"/>
      <c r="E7" s="18"/>
      <c r="F7" s="25" t="s">
        <v>17</v>
      </c>
      <c r="G7" s="25" t="s">
        <v>18</v>
      </c>
      <c r="H7" s="18"/>
      <c r="I7" s="18"/>
      <c r="J7" s="18"/>
      <c r="K7" s="26" t="s">
        <v>20</v>
      </c>
      <c r="L7" s="18"/>
      <c r="M7" s="18"/>
      <c r="N7" s="27"/>
      <c r="O7" s="27" t="s">
        <v>17</v>
      </c>
      <c r="P7" s="27" t="s">
        <v>18</v>
      </c>
      <c r="Q7" s="27"/>
      <c r="R7" s="28"/>
      <c r="S7" s="29"/>
      <c r="T7" s="29" t="s">
        <v>17</v>
      </c>
      <c r="U7" s="29" t="s">
        <v>18</v>
      </c>
      <c r="V7" s="29"/>
      <c r="W7" s="18"/>
      <c r="X7" s="28"/>
      <c r="Y7" s="28" t="s">
        <v>17</v>
      </c>
      <c r="Z7" s="28" t="s">
        <v>18</v>
      </c>
      <c r="AA7" s="28"/>
      <c r="AB7" s="18"/>
      <c r="AC7" s="28" t="s">
        <v>21</v>
      </c>
      <c r="AD7" s="28">
        <v>1423</v>
      </c>
      <c r="AE7" s="28">
        <v>675</v>
      </c>
      <c r="AF7" s="28">
        <v>2098</v>
      </c>
      <c r="AG7" s="18"/>
      <c r="AH7" s="18"/>
      <c r="AI7" s="18"/>
      <c r="AJ7" s="18"/>
    </row>
    <row r="8" spans="1:36" ht="40.5">
      <c r="C8" s="18"/>
      <c r="D8" s="18"/>
      <c r="E8" s="25" t="s">
        <v>21</v>
      </c>
      <c r="F8" s="30" t="e">
        <f>COUNTIF(#REF!,"R")</f>
        <v>#REF!</v>
      </c>
      <c r="G8" s="30" t="e">
        <f>COUNTIF(#REF!,"I")</f>
        <v>#REF!</v>
      </c>
      <c r="H8" s="25">
        <f>COUNT(#REF!)</f>
        <v>0</v>
      </c>
      <c r="I8" s="18"/>
      <c r="J8" s="18"/>
      <c r="K8" s="31" t="s">
        <v>22</v>
      </c>
      <c r="L8" s="32" t="s">
        <v>23</v>
      </c>
      <c r="M8" s="33"/>
      <c r="N8" s="34" t="s">
        <v>21</v>
      </c>
      <c r="O8" s="34">
        <v>1401</v>
      </c>
      <c r="P8" s="34">
        <v>935</v>
      </c>
      <c r="Q8" s="34">
        <v>2334</v>
      </c>
      <c r="R8" s="35">
        <f t="shared" ref="R8:R12" si="0">+Q8-V8</f>
        <v>32</v>
      </c>
      <c r="S8" s="36" t="s">
        <v>21</v>
      </c>
      <c r="T8" s="36">
        <v>1416</v>
      </c>
      <c r="U8" s="36">
        <v>886</v>
      </c>
      <c r="V8" s="36">
        <v>2302</v>
      </c>
      <c r="W8" s="18"/>
      <c r="X8" s="35" t="s">
        <v>21</v>
      </c>
      <c r="Y8" s="35">
        <v>1430</v>
      </c>
      <c r="Z8" s="35">
        <v>406</v>
      </c>
      <c r="AA8" s="35">
        <v>1836</v>
      </c>
      <c r="AB8" s="18"/>
      <c r="AC8" s="35" t="s">
        <v>24</v>
      </c>
      <c r="AD8" s="35">
        <v>110</v>
      </c>
      <c r="AE8" s="35">
        <v>593</v>
      </c>
      <c r="AF8" s="35">
        <v>703</v>
      </c>
    </row>
    <row r="9" spans="1:36" ht="27">
      <c r="A9" s="18"/>
      <c r="B9" s="18"/>
      <c r="C9" s="18"/>
      <c r="D9" s="18"/>
      <c r="E9" s="25" t="s">
        <v>24</v>
      </c>
      <c r="F9" s="37">
        <v>0</v>
      </c>
      <c r="G9" s="37">
        <v>509</v>
      </c>
      <c r="H9" s="38">
        <f t="shared" ref="H9:H13" si="1">+F9+G9</f>
        <v>509</v>
      </c>
      <c r="I9" s="18">
        <f>+H9-G48</f>
        <v>-1</v>
      </c>
      <c r="J9" s="18"/>
      <c r="K9" s="39" t="s">
        <v>25</v>
      </c>
      <c r="L9" s="40" t="e">
        <f>+F8</f>
        <v>#REF!</v>
      </c>
      <c r="M9" s="41"/>
      <c r="N9" s="42" t="s">
        <v>24</v>
      </c>
      <c r="O9" s="43">
        <v>0</v>
      </c>
      <c r="P9" s="42">
        <v>509</v>
      </c>
      <c r="Q9" s="42">
        <v>510</v>
      </c>
      <c r="R9" s="44">
        <f t="shared" si="0"/>
        <v>-132</v>
      </c>
      <c r="S9" s="45" t="s">
        <v>24</v>
      </c>
      <c r="T9" s="45">
        <v>0</v>
      </c>
      <c r="U9" s="45">
        <v>642</v>
      </c>
      <c r="V9" s="45">
        <v>642</v>
      </c>
      <c r="W9" s="18"/>
      <c r="X9" s="44" t="s">
        <v>24</v>
      </c>
      <c r="Y9" s="44">
        <v>179</v>
      </c>
      <c r="Z9" s="44">
        <v>373</v>
      </c>
      <c r="AA9" s="44">
        <v>556</v>
      </c>
      <c r="AB9" s="18"/>
      <c r="AC9" s="44" t="s">
        <v>26</v>
      </c>
      <c r="AD9" s="44">
        <v>780</v>
      </c>
      <c r="AE9" s="44">
        <v>58</v>
      </c>
      <c r="AF9" s="44">
        <v>838</v>
      </c>
      <c r="AG9" s="18"/>
      <c r="AH9" s="18"/>
      <c r="AI9" s="18"/>
      <c r="AJ9" s="18"/>
    </row>
    <row r="10" spans="1:36" ht="27">
      <c r="C10" s="97">
        <f>+F9+F20</f>
        <v>0</v>
      </c>
      <c r="D10" s="18"/>
      <c r="E10" s="25" t="s">
        <v>26</v>
      </c>
      <c r="F10" s="37">
        <v>695</v>
      </c>
      <c r="G10" s="37">
        <v>342</v>
      </c>
      <c r="H10" s="38">
        <f t="shared" si="1"/>
        <v>1037</v>
      </c>
      <c r="I10" s="18">
        <f t="shared" ref="I10:I12" si="2">+H10-AA10</f>
        <v>158</v>
      </c>
      <c r="J10" s="18"/>
      <c r="K10" s="46" t="s">
        <v>27</v>
      </c>
      <c r="L10" s="47">
        <f>+F12</f>
        <v>536</v>
      </c>
      <c r="M10" s="48"/>
      <c r="N10" s="42" t="s">
        <v>26</v>
      </c>
      <c r="O10" s="43">
        <v>695</v>
      </c>
      <c r="P10" s="42">
        <v>342</v>
      </c>
      <c r="Q10" s="42">
        <v>1036</v>
      </c>
      <c r="R10" s="44">
        <f t="shared" si="0"/>
        <v>21</v>
      </c>
      <c r="S10" s="45" t="s">
        <v>26</v>
      </c>
      <c r="T10" s="45">
        <v>814</v>
      </c>
      <c r="U10" s="45">
        <v>201</v>
      </c>
      <c r="V10" s="45">
        <v>1015</v>
      </c>
      <c r="W10" s="18"/>
      <c r="X10" s="44" t="s">
        <v>26</v>
      </c>
      <c r="Y10" s="44">
        <v>861</v>
      </c>
      <c r="Z10" s="44">
        <v>18</v>
      </c>
      <c r="AA10" s="44">
        <v>879</v>
      </c>
      <c r="AB10" s="18"/>
      <c r="AC10" s="44" t="s">
        <v>28</v>
      </c>
      <c r="AD10" s="44">
        <v>158</v>
      </c>
      <c r="AE10" s="44">
        <v>10</v>
      </c>
      <c r="AF10" s="44">
        <v>168</v>
      </c>
    </row>
    <row r="11" spans="1:36" ht="40.5">
      <c r="C11" s="98"/>
      <c r="D11" s="18"/>
      <c r="E11" s="49" t="s">
        <v>28</v>
      </c>
      <c r="F11" s="37">
        <v>170</v>
      </c>
      <c r="G11" s="37">
        <v>46</v>
      </c>
      <c r="H11" s="38">
        <f t="shared" si="1"/>
        <v>216</v>
      </c>
      <c r="I11" s="18">
        <f t="shared" si="2"/>
        <v>15</v>
      </c>
      <c r="J11" s="18"/>
      <c r="K11" s="39" t="s">
        <v>29</v>
      </c>
      <c r="L11" s="47">
        <f>+F11</f>
        <v>170</v>
      </c>
      <c r="M11" s="48"/>
      <c r="N11" s="42" t="s">
        <v>28</v>
      </c>
      <c r="O11" s="42">
        <v>170</v>
      </c>
      <c r="P11" s="42">
        <v>46</v>
      </c>
      <c r="Q11" s="42">
        <v>216</v>
      </c>
      <c r="R11" s="44">
        <f t="shared" si="0"/>
        <v>57</v>
      </c>
      <c r="S11" s="45" t="s">
        <v>28</v>
      </c>
      <c r="T11" s="45">
        <v>144</v>
      </c>
      <c r="U11" s="45">
        <v>15</v>
      </c>
      <c r="V11" s="45">
        <v>159</v>
      </c>
      <c r="W11" s="18"/>
      <c r="X11" s="44" t="s">
        <v>28</v>
      </c>
      <c r="Y11" s="44">
        <v>200</v>
      </c>
      <c r="Z11" s="44">
        <v>1</v>
      </c>
      <c r="AA11" s="44">
        <v>201</v>
      </c>
      <c r="AB11" s="18"/>
      <c r="AC11" s="44" t="s">
        <v>30</v>
      </c>
      <c r="AD11" s="44">
        <v>375</v>
      </c>
      <c r="AE11" s="44">
        <v>13</v>
      </c>
      <c r="AF11" s="44">
        <v>388</v>
      </c>
    </row>
    <row r="12" spans="1:36">
      <c r="A12" s="50"/>
      <c r="B12" s="51"/>
      <c r="C12" s="15"/>
      <c r="D12" s="18"/>
      <c r="E12" s="25" t="s">
        <v>30</v>
      </c>
      <c r="F12" s="52">
        <v>536</v>
      </c>
      <c r="G12" s="52">
        <v>38</v>
      </c>
      <c r="H12" s="38">
        <f t="shared" si="1"/>
        <v>574</v>
      </c>
      <c r="I12" s="18">
        <f t="shared" si="2"/>
        <v>374</v>
      </c>
      <c r="J12" s="18"/>
      <c r="K12" s="39" t="s">
        <v>31</v>
      </c>
      <c r="L12" s="47">
        <f>+F10</f>
        <v>695</v>
      </c>
      <c r="M12" s="48"/>
      <c r="N12" s="42" t="s">
        <v>30</v>
      </c>
      <c r="O12" s="42">
        <v>536</v>
      </c>
      <c r="P12" s="42">
        <v>38</v>
      </c>
      <c r="Q12" s="42">
        <v>574</v>
      </c>
      <c r="R12" s="44">
        <f t="shared" si="0"/>
        <v>88</v>
      </c>
      <c r="S12" s="45" t="s">
        <v>30</v>
      </c>
      <c r="T12" s="45">
        <v>458</v>
      </c>
      <c r="U12" s="45">
        <v>28</v>
      </c>
      <c r="V12" s="45">
        <v>486</v>
      </c>
      <c r="W12" s="18"/>
      <c r="X12" s="44" t="s">
        <v>30</v>
      </c>
      <c r="Y12" s="44">
        <v>191</v>
      </c>
      <c r="Z12" s="44">
        <v>9</v>
      </c>
      <c r="AA12" s="44">
        <v>200</v>
      </c>
      <c r="AB12" s="18"/>
      <c r="AC12" s="44"/>
      <c r="AD12" s="44">
        <v>1423</v>
      </c>
      <c r="AE12" s="44">
        <v>674</v>
      </c>
      <c r="AF12" s="44">
        <v>2097</v>
      </c>
      <c r="AG12" s="18"/>
      <c r="AH12" s="18"/>
      <c r="AI12" s="18"/>
      <c r="AJ12" s="18"/>
    </row>
    <row r="13" spans="1:36">
      <c r="C13" s="18"/>
      <c r="D13" s="18"/>
      <c r="F13" s="53">
        <f t="shared" ref="F13:G13" si="3">SUM(F9:F12)</f>
        <v>1401</v>
      </c>
      <c r="G13" s="53">
        <f t="shared" si="3"/>
        <v>935</v>
      </c>
      <c r="H13" s="25">
        <f t="shared" si="1"/>
        <v>2336</v>
      </c>
      <c r="I13" s="18"/>
      <c r="J13" s="18"/>
      <c r="K13" s="39" t="s">
        <v>32</v>
      </c>
      <c r="L13" s="47">
        <f>+F9</f>
        <v>0</v>
      </c>
      <c r="M13" s="48"/>
      <c r="N13" s="25"/>
      <c r="O13" s="25"/>
      <c r="P13" s="25"/>
      <c r="Q13" s="25"/>
      <c r="R13" s="25"/>
      <c r="S13" s="54"/>
      <c r="T13" s="54"/>
      <c r="U13" s="54"/>
      <c r="V13" s="54"/>
      <c r="W13" s="18"/>
      <c r="X13" s="25"/>
      <c r="Y13" s="25">
        <v>1431</v>
      </c>
      <c r="Z13" s="25">
        <v>401</v>
      </c>
      <c r="AA13" s="25">
        <v>1832</v>
      </c>
      <c r="AB13" s="18"/>
      <c r="AC13" s="18"/>
      <c r="AD13" s="18"/>
    </row>
    <row r="14" spans="1:36">
      <c r="A14" s="18"/>
      <c r="B14" s="18"/>
      <c r="C14" s="18"/>
      <c r="D14" s="18"/>
      <c r="E14" s="18" t="s">
        <v>33</v>
      </c>
      <c r="F14" s="30"/>
      <c r="G14" s="30"/>
      <c r="H14" s="25"/>
      <c r="I14" s="18"/>
      <c r="J14" s="18"/>
      <c r="K14" s="2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</row>
    <row r="15" spans="1:36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26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</row>
    <row r="16" spans="1:36">
      <c r="A16" s="18"/>
      <c r="B16" s="18"/>
      <c r="C16" s="18"/>
      <c r="D16" s="18"/>
      <c r="J16" s="18"/>
      <c r="K16" s="26" t="s">
        <v>34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</row>
    <row r="17" spans="1:36">
      <c r="C17" s="18"/>
      <c r="D17" s="18"/>
      <c r="J17" s="18"/>
      <c r="K17" s="2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6" ht="27">
      <c r="C18" s="18"/>
      <c r="D18" s="18"/>
      <c r="J18" s="18"/>
      <c r="K18" s="31" t="s">
        <v>22</v>
      </c>
      <c r="L18" s="32" t="s">
        <v>23</v>
      </c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18"/>
      <c r="X18" s="18"/>
      <c r="Y18" s="18"/>
      <c r="Z18" s="18"/>
      <c r="AA18" s="18"/>
      <c r="AB18" s="18"/>
      <c r="AC18" s="18"/>
      <c r="AD18" s="18"/>
    </row>
    <row r="19" spans="1:36">
      <c r="A19" s="53" t="s">
        <v>35</v>
      </c>
      <c r="B19" s="30" t="e">
        <f t="shared" ref="B19:B20" si="4">COUNTIF(#REF!,A19)</f>
        <v>#REF!</v>
      </c>
      <c r="C19" s="97" t="e">
        <f>+B20+B19</f>
        <v>#REF!</v>
      </c>
      <c r="J19" s="18"/>
      <c r="K19" s="39" t="s">
        <v>25</v>
      </c>
      <c r="L19" s="47" t="e">
        <f>+G8+G47</f>
        <v>#REF!</v>
      </c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18"/>
      <c r="X19" s="18"/>
      <c r="Y19" s="18"/>
      <c r="Z19" s="18"/>
      <c r="AA19" s="18"/>
      <c r="AB19" s="18"/>
      <c r="AC19" s="18"/>
      <c r="AD19" s="18"/>
    </row>
    <row r="20" spans="1:36">
      <c r="A20" s="25" t="s">
        <v>36</v>
      </c>
      <c r="B20" s="30" t="e">
        <f t="shared" si="4"/>
        <v>#REF!</v>
      </c>
      <c r="C20" s="98"/>
      <c r="D20" s="18"/>
      <c r="E20" s="25" t="s">
        <v>37</v>
      </c>
      <c r="F20" s="37">
        <v>0</v>
      </c>
      <c r="G20" s="55">
        <v>192</v>
      </c>
      <c r="H20" s="25">
        <f>+F20+G20</f>
        <v>192</v>
      </c>
      <c r="I20" s="18"/>
      <c r="J20" s="18"/>
      <c r="K20" s="46" t="s">
        <v>38</v>
      </c>
      <c r="L20" s="47">
        <f>+G12</f>
        <v>38</v>
      </c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18"/>
      <c r="X20" s="18"/>
      <c r="Y20" s="18"/>
      <c r="Z20" s="18"/>
      <c r="AA20" s="18"/>
      <c r="AB20" s="18"/>
      <c r="AC20" s="18"/>
      <c r="AD20" s="18"/>
    </row>
    <row r="21" spans="1:36" ht="15.75" customHeight="1">
      <c r="A21" s="18"/>
      <c r="B21" s="30" t="e">
        <f>SUM(B11:B20)</f>
        <v>#REF!</v>
      </c>
      <c r="C21" s="18"/>
      <c r="D21" s="18"/>
      <c r="E21" s="56" t="s">
        <v>39</v>
      </c>
      <c r="F21" s="56"/>
      <c r="G21" s="25" t="s">
        <v>24</v>
      </c>
      <c r="H21" s="25"/>
      <c r="I21" s="18"/>
      <c r="J21" s="18"/>
      <c r="K21" s="39" t="s">
        <v>29</v>
      </c>
      <c r="L21" s="47">
        <f>+G11</f>
        <v>46</v>
      </c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18"/>
      <c r="X21" s="18"/>
      <c r="Y21" s="18"/>
      <c r="Z21" s="18"/>
      <c r="AA21" s="18"/>
      <c r="AB21" s="18"/>
      <c r="AC21" s="18"/>
      <c r="AD21" s="18"/>
    </row>
    <row r="22" spans="1:36" ht="15.75" customHeight="1">
      <c r="A22" s="25" t="s">
        <v>40</v>
      </c>
      <c r="B22" s="30" t="e">
        <f>SUM(B13:B20)</f>
        <v>#REF!</v>
      </c>
      <c r="C22" s="18"/>
      <c r="D22" s="18"/>
      <c r="E22" s="25" t="s">
        <v>41</v>
      </c>
      <c r="F22" s="30" t="e">
        <f t="shared" ref="F22:F43" si="5">COUNTIF(#REF!,E22)</f>
        <v>#REF!</v>
      </c>
      <c r="G22" s="55">
        <v>0</v>
      </c>
      <c r="H22" s="57" t="e">
        <f t="shared" ref="H22:H43" si="6">G22/F22</f>
        <v>#REF!</v>
      </c>
      <c r="I22" s="18"/>
      <c r="J22" s="18"/>
      <c r="K22" s="39" t="s">
        <v>31</v>
      </c>
      <c r="L22" s="47">
        <f>+G10</f>
        <v>342</v>
      </c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18"/>
      <c r="X22" s="18"/>
      <c r="Y22" s="18"/>
      <c r="Z22" s="18"/>
      <c r="AA22" s="18"/>
      <c r="AB22" s="18"/>
      <c r="AC22" s="18"/>
      <c r="AD22" s="18"/>
    </row>
    <row r="23" spans="1:36" ht="15.75" customHeight="1">
      <c r="A23" s="50" t="s">
        <v>42</v>
      </c>
      <c r="B23" s="58" t="e">
        <f t="shared" ref="B23:B24" si="7">+B22/4</f>
        <v>#REF!</v>
      </c>
      <c r="C23" s="18"/>
      <c r="D23" s="18"/>
      <c r="E23" s="50" t="s">
        <v>43</v>
      </c>
      <c r="F23" s="30" t="e">
        <f t="shared" si="5"/>
        <v>#REF!</v>
      </c>
      <c r="G23" s="55">
        <v>0</v>
      </c>
      <c r="H23" s="57" t="e">
        <f t="shared" si="6"/>
        <v>#REF!</v>
      </c>
      <c r="I23" s="18"/>
      <c r="J23" s="18"/>
      <c r="K23" s="39" t="s">
        <v>32</v>
      </c>
      <c r="L23" s="47">
        <f>+G9+G47</f>
        <v>701</v>
      </c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18"/>
      <c r="X23" s="18"/>
      <c r="Y23" s="18"/>
      <c r="Z23" s="18"/>
      <c r="AA23" s="18"/>
      <c r="AB23" s="18"/>
      <c r="AC23" s="18"/>
      <c r="AD23" s="18"/>
    </row>
    <row r="24" spans="1:36" ht="15.75" customHeight="1">
      <c r="A24" s="50" t="s">
        <v>42</v>
      </c>
      <c r="B24" s="58" t="e">
        <f t="shared" si="7"/>
        <v>#REF!</v>
      </c>
      <c r="C24" s="18"/>
      <c r="D24" s="18"/>
      <c r="E24" s="50" t="s">
        <v>44</v>
      </c>
      <c r="F24" s="30" t="e">
        <f t="shared" si="5"/>
        <v>#REF!</v>
      </c>
      <c r="G24" s="55">
        <v>0</v>
      </c>
      <c r="H24" s="57" t="e">
        <f t="shared" si="6"/>
        <v>#REF!</v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</row>
    <row r="25" spans="1:36" ht="15.75" customHeight="1">
      <c r="A25" s="50" t="s">
        <v>45</v>
      </c>
      <c r="B25" s="58">
        <v>90</v>
      </c>
      <c r="C25" s="18"/>
      <c r="D25" s="18"/>
      <c r="E25" s="50" t="s">
        <v>46</v>
      </c>
      <c r="F25" s="30" t="e">
        <f t="shared" si="5"/>
        <v>#REF!</v>
      </c>
      <c r="G25" s="55">
        <v>0</v>
      </c>
      <c r="H25" s="57" t="e">
        <f t="shared" si="6"/>
        <v>#REF!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6" ht="15.75" customHeight="1">
      <c r="A26" s="50" t="s">
        <v>47</v>
      </c>
      <c r="B26" s="59" t="e">
        <f>B23-B25</f>
        <v>#REF!</v>
      </c>
      <c r="C26" s="18"/>
      <c r="D26" s="18"/>
      <c r="E26" s="25" t="s">
        <v>48</v>
      </c>
      <c r="F26" s="30" t="e">
        <f t="shared" si="5"/>
        <v>#REF!</v>
      </c>
      <c r="G26" s="55">
        <v>1</v>
      </c>
      <c r="H26" s="57" t="e">
        <f t="shared" si="6"/>
        <v>#REF!</v>
      </c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</row>
    <row r="27" spans="1:36" ht="15.75" customHeight="1">
      <c r="A27" s="18"/>
      <c r="B27" s="18"/>
      <c r="C27" s="18"/>
      <c r="D27" s="18"/>
      <c r="E27" s="53" t="s">
        <v>49</v>
      </c>
      <c r="F27" s="30" t="e">
        <f t="shared" si="5"/>
        <v>#REF!</v>
      </c>
      <c r="G27" s="55">
        <v>0</v>
      </c>
      <c r="H27" s="57" t="e">
        <f t="shared" si="6"/>
        <v>#REF!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6" ht="15.75" customHeight="1">
      <c r="E28" s="53" t="s">
        <v>50</v>
      </c>
      <c r="F28" s="30" t="e">
        <f t="shared" si="5"/>
        <v>#REF!</v>
      </c>
      <c r="G28" s="55">
        <v>0</v>
      </c>
      <c r="H28" s="57" t="e">
        <f t="shared" si="6"/>
        <v>#REF!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</row>
    <row r="29" spans="1:36" ht="15.75" customHeight="1">
      <c r="E29" s="53" t="s">
        <v>51</v>
      </c>
      <c r="F29" s="30" t="e">
        <f t="shared" si="5"/>
        <v>#REF!</v>
      </c>
      <c r="G29" s="55">
        <v>0</v>
      </c>
      <c r="H29" s="57" t="e">
        <f t="shared" si="6"/>
        <v>#REF!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6" ht="15.75" customHeight="1">
      <c r="E30" s="53" t="s">
        <v>52</v>
      </c>
      <c r="F30" s="30" t="e">
        <f t="shared" si="5"/>
        <v>#REF!</v>
      </c>
      <c r="G30" s="55">
        <v>21</v>
      </c>
      <c r="H30" s="57" t="e">
        <f t="shared" si="6"/>
        <v>#REF!</v>
      </c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</row>
    <row r="31" spans="1:36" ht="15.75" customHeight="1">
      <c r="E31" s="53" t="s">
        <v>53</v>
      </c>
      <c r="F31" s="30" t="e">
        <f t="shared" si="5"/>
        <v>#REF!</v>
      </c>
      <c r="G31" s="55">
        <v>14</v>
      </c>
      <c r="H31" s="57" t="e">
        <f t="shared" si="6"/>
        <v>#REF!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6" ht="15.75" customHeight="1">
      <c r="E32" s="53" t="s">
        <v>54</v>
      </c>
      <c r="F32" s="30" t="e">
        <f t="shared" si="5"/>
        <v>#REF!</v>
      </c>
      <c r="G32" s="55">
        <v>16</v>
      </c>
      <c r="H32" s="57" t="e">
        <f t="shared" si="6"/>
        <v>#REF!</v>
      </c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</row>
    <row r="33" spans="1:30" ht="15.75" customHeight="1">
      <c r="E33" s="53" t="s">
        <v>55</v>
      </c>
      <c r="F33" s="30" t="e">
        <f t="shared" si="5"/>
        <v>#REF!</v>
      </c>
      <c r="G33" s="55">
        <v>9</v>
      </c>
      <c r="H33" s="57" t="e">
        <f t="shared" si="6"/>
        <v>#REF!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 ht="15.75" customHeight="1">
      <c r="E34" s="53" t="s">
        <v>56</v>
      </c>
      <c r="F34" s="30" t="e">
        <f t="shared" si="5"/>
        <v>#REF!</v>
      </c>
      <c r="G34" s="55">
        <v>7</v>
      </c>
      <c r="H34" s="57" t="e">
        <f t="shared" si="6"/>
        <v>#REF!</v>
      </c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</row>
    <row r="35" spans="1:30" ht="15.75" customHeight="1">
      <c r="E35" s="53" t="s">
        <v>57</v>
      </c>
      <c r="F35" s="30" t="e">
        <f t="shared" si="5"/>
        <v>#REF!</v>
      </c>
      <c r="G35" s="55">
        <v>20</v>
      </c>
      <c r="H35" s="57" t="e">
        <f t="shared" si="6"/>
        <v>#REF!</v>
      </c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 ht="15.75" customHeight="1">
      <c r="E36" s="53" t="s">
        <v>58</v>
      </c>
      <c r="F36" s="30" t="e">
        <f t="shared" si="5"/>
        <v>#REF!</v>
      </c>
      <c r="G36" s="55">
        <v>19</v>
      </c>
      <c r="H36" s="57" t="e">
        <f t="shared" si="6"/>
        <v>#REF!</v>
      </c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</row>
    <row r="37" spans="1:30" ht="15.75" customHeight="1">
      <c r="E37" s="50" t="s">
        <v>59</v>
      </c>
      <c r="F37" s="30" t="e">
        <f t="shared" si="5"/>
        <v>#REF!</v>
      </c>
      <c r="G37" s="55">
        <v>17</v>
      </c>
      <c r="H37" s="57" t="e">
        <f t="shared" si="6"/>
        <v>#REF!</v>
      </c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 ht="15.75" customHeight="1">
      <c r="A38" s="18"/>
      <c r="B38" s="18"/>
      <c r="C38" s="18"/>
      <c r="D38" s="18"/>
      <c r="E38" s="53" t="s">
        <v>60</v>
      </c>
      <c r="F38" s="30" t="e">
        <f t="shared" si="5"/>
        <v>#REF!</v>
      </c>
      <c r="G38" s="55">
        <v>9</v>
      </c>
      <c r="H38" s="57" t="e">
        <f t="shared" si="6"/>
        <v>#REF!</v>
      </c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</row>
    <row r="39" spans="1:30" ht="15.75" customHeight="1">
      <c r="A39" s="18"/>
      <c r="B39" s="18"/>
      <c r="C39" s="18"/>
      <c r="D39" s="18"/>
      <c r="E39" s="50" t="s">
        <v>61</v>
      </c>
      <c r="F39" s="30" t="e">
        <f t="shared" si="5"/>
        <v>#REF!</v>
      </c>
      <c r="G39" s="55">
        <v>19</v>
      </c>
      <c r="H39" s="57" t="e">
        <f t="shared" si="6"/>
        <v>#REF!</v>
      </c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 ht="15.75" customHeight="1">
      <c r="A40" s="18"/>
      <c r="B40" s="60"/>
      <c r="C40" s="18"/>
      <c r="D40" s="18"/>
      <c r="E40" s="25" t="s">
        <v>62</v>
      </c>
      <c r="F40" s="30" t="e">
        <f t="shared" si="5"/>
        <v>#REF!</v>
      </c>
      <c r="G40" s="55">
        <v>14</v>
      </c>
      <c r="H40" s="57" t="e">
        <f t="shared" si="6"/>
        <v>#REF!</v>
      </c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</row>
    <row r="41" spans="1:30" ht="15.75" customHeight="1">
      <c r="A41" s="18"/>
      <c r="B41" s="60"/>
      <c r="C41" s="18"/>
      <c r="D41" s="18"/>
      <c r="E41" s="25" t="s">
        <v>63</v>
      </c>
      <c r="F41" s="30" t="e">
        <f t="shared" si="5"/>
        <v>#REF!</v>
      </c>
      <c r="G41" s="55">
        <v>21</v>
      </c>
      <c r="H41" s="57" t="e">
        <f t="shared" si="6"/>
        <v>#REF!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 ht="15.75" customHeight="1">
      <c r="A42" s="18"/>
      <c r="B42" s="60"/>
      <c r="C42" s="18"/>
      <c r="D42" s="18"/>
      <c r="E42" s="61" t="s">
        <v>64</v>
      </c>
      <c r="F42" s="30" t="e">
        <f t="shared" si="5"/>
        <v>#REF!</v>
      </c>
      <c r="G42" s="55">
        <v>130</v>
      </c>
      <c r="H42" s="57" t="e">
        <f t="shared" si="6"/>
        <v>#REF!</v>
      </c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</row>
    <row r="43" spans="1:30" ht="15.75" customHeight="1">
      <c r="A43" s="18"/>
      <c r="B43" s="18"/>
      <c r="C43" s="18"/>
      <c r="D43" s="18"/>
      <c r="E43" s="53" t="s">
        <v>65</v>
      </c>
      <c r="F43" s="30" t="e">
        <f t="shared" si="5"/>
        <v>#REF!</v>
      </c>
      <c r="G43" s="55">
        <v>1</v>
      </c>
      <c r="H43" s="57" t="e">
        <f t="shared" si="6"/>
        <v>#REF!</v>
      </c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 ht="15.75" customHeight="1">
      <c r="A44" s="18"/>
      <c r="B44" s="18"/>
      <c r="C44" s="18"/>
      <c r="D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</row>
    <row r="45" spans="1:30" ht="15.75" customHeight="1">
      <c r="A45" s="18"/>
      <c r="B45" s="18"/>
      <c r="C45" s="18"/>
      <c r="D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 ht="15.75" customHeight="1">
      <c r="A46" s="18"/>
      <c r="B46" s="18"/>
      <c r="C46" s="18"/>
      <c r="D46" s="18"/>
      <c r="E46" s="18"/>
      <c r="F46" s="60"/>
      <c r="G46" s="18">
        <f>SUM(G22:G45)</f>
        <v>318</v>
      </c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</row>
    <row r="47" spans="1:30" ht="15.75" customHeight="1">
      <c r="A47" s="18"/>
      <c r="B47" s="18"/>
      <c r="C47" s="18"/>
      <c r="D47" s="18"/>
      <c r="E47" s="18"/>
      <c r="G47" s="18">
        <f>H20</f>
        <v>192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 ht="15.75" customHeight="1">
      <c r="A48" s="18"/>
      <c r="B48" s="18"/>
      <c r="C48" s="18"/>
      <c r="D48" s="18"/>
      <c r="E48" s="18"/>
      <c r="G48" s="24">
        <f>SUM(G46:G47)</f>
        <v>510</v>
      </c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</row>
    <row r="49" spans="1:30" ht="15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 ht="15.7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</row>
    <row r="51" spans="1:30" ht="15.7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 ht="15.7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</row>
    <row r="53" spans="1:30" ht="15.7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 ht="15.7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</row>
    <row r="55" spans="1:30" ht="15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 ht="15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</row>
    <row r="57" spans="1:30" ht="15.7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 ht="15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</row>
    <row r="59" spans="1:30" ht="15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 ht="15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</row>
    <row r="61" spans="1:30" ht="15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 ht="15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</row>
    <row r="63" spans="1:30" ht="15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 ht="15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</row>
    <row r="65" spans="1:30" ht="15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 ht="15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</row>
    <row r="67" spans="1:30" ht="15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 ht="15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</row>
    <row r="69" spans="1:30" ht="15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 ht="15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</row>
    <row r="71" spans="1:30" ht="15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 ht="15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</row>
    <row r="73" spans="1:30" ht="15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 ht="15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</row>
    <row r="75" spans="1:30" ht="15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 ht="15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</row>
    <row r="77" spans="1:30" ht="15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 ht="15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</row>
    <row r="79" spans="1:30" ht="15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 ht="15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</row>
    <row r="81" spans="1:30" ht="15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 ht="15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</row>
    <row r="83" spans="1:30" ht="15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 ht="15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</row>
    <row r="85" spans="1:30" ht="15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 ht="15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</row>
    <row r="87" spans="1:30" ht="15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 ht="15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</row>
    <row r="89" spans="1:30" ht="15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 ht="15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</row>
    <row r="91" spans="1:30" ht="15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 ht="15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</row>
    <row r="93" spans="1:30" ht="15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 ht="15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</row>
    <row r="95" spans="1:30" ht="15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 ht="15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</row>
    <row r="97" spans="1:30" ht="15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 ht="15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</row>
    <row r="99" spans="1:30" ht="15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 ht="15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</row>
    <row r="101" spans="1:30" ht="15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 ht="15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</row>
    <row r="103" spans="1:30" ht="15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 ht="15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</row>
    <row r="105" spans="1:30" ht="15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 ht="15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</row>
    <row r="107" spans="1:30" ht="15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 ht="15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</row>
    <row r="109" spans="1:30" ht="15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 ht="15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</row>
    <row r="111" spans="1:30" ht="15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 ht="15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</row>
    <row r="113" spans="1:30" ht="15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 ht="15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</row>
    <row r="115" spans="1:30" ht="15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 ht="15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</row>
    <row r="117" spans="1:30" ht="15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 ht="15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</row>
    <row r="119" spans="1:30" ht="15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 ht="15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</row>
    <row r="121" spans="1:30" ht="15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 ht="15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</row>
    <row r="123" spans="1:30" ht="15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 ht="15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</row>
    <row r="125" spans="1:30" ht="15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 ht="15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</row>
    <row r="127" spans="1:30" ht="15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 ht="15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</row>
    <row r="129" spans="1:30" ht="15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 ht="15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</row>
    <row r="131" spans="1:30" ht="15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 ht="15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</row>
    <row r="133" spans="1:30" ht="15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 ht="15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</row>
    <row r="135" spans="1:30" ht="15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 ht="15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</row>
    <row r="137" spans="1:30" ht="15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 ht="15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</row>
    <row r="139" spans="1:30" ht="15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 ht="15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</row>
    <row r="141" spans="1:30" ht="15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 ht="15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</row>
    <row r="143" spans="1:30" ht="15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 ht="15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</row>
    <row r="145" spans="1:30" ht="15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 ht="15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</row>
    <row r="147" spans="1:30" ht="15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 ht="15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</row>
    <row r="149" spans="1:30" ht="15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 ht="15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</row>
    <row r="151" spans="1:30" ht="15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 ht="15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</row>
    <row r="153" spans="1:30" ht="15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 ht="15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</row>
    <row r="155" spans="1:30" ht="15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 ht="15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</row>
    <row r="157" spans="1:30" ht="15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 ht="15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</row>
    <row r="159" spans="1:30" ht="15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 ht="15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</row>
    <row r="161" spans="1:30" ht="15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</row>
    <row r="162" spans="1:30" ht="15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</row>
    <row r="163" spans="1:30" ht="15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</row>
    <row r="164" spans="1:30" ht="15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</row>
    <row r="165" spans="1:30" ht="15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</row>
    <row r="166" spans="1:30" ht="15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</row>
    <row r="167" spans="1:30" ht="15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</row>
    <row r="168" spans="1:30" ht="15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</row>
    <row r="169" spans="1:30" ht="15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</row>
    <row r="170" spans="1:30" ht="15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</row>
    <row r="171" spans="1:30" ht="15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</row>
    <row r="172" spans="1:30" ht="15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</row>
    <row r="173" spans="1:30" ht="15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</row>
    <row r="174" spans="1:30" ht="15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</row>
    <row r="175" spans="1:30" ht="15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</row>
    <row r="176" spans="1:30" ht="15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</row>
    <row r="177" spans="1:30" ht="15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</row>
    <row r="178" spans="1:30" ht="15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</row>
    <row r="179" spans="1:30" ht="15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</row>
    <row r="180" spans="1:30" ht="15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</row>
    <row r="181" spans="1:30" ht="15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</row>
    <row r="182" spans="1:30" ht="15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</row>
    <row r="183" spans="1:30" ht="15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</row>
    <row r="184" spans="1:30" ht="15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</row>
    <row r="185" spans="1:30" ht="15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</row>
    <row r="186" spans="1:30" ht="15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</row>
    <row r="187" spans="1:30" ht="15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</row>
    <row r="188" spans="1:30" ht="15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</row>
    <row r="189" spans="1:30" ht="15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</row>
    <row r="190" spans="1:30" ht="15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</row>
    <row r="191" spans="1:30" ht="15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</row>
    <row r="192" spans="1:30" ht="15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</row>
    <row r="193" spans="1:30" ht="15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</row>
    <row r="194" spans="1:30" ht="15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</row>
    <row r="195" spans="1:30" ht="15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</row>
    <row r="196" spans="1:30" ht="15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</row>
    <row r="197" spans="1:30" ht="15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</row>
    <row r="198" spans="1:30" ht="15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</row>
    <row r="199" spans="1:30" ht="15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</row>
    <row r="200" spans="1:30" ht="15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</row>
    <row r="201" spans="1:30" ht="15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</row>
    <row r="202" spans="1:30" ht="15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</row>
    <row r="203" spans="1:30" ht="15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</row>
    <row r="204" spans="1:30" ht="15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</row>
    <row r="205" spans="1:30" ht="15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</row>
    <row r="206" spans="1:30" ht="15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</row>
    <row r="207" spans="1:30" ht="15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</row>
    <row r="208" spans="1:30" ht="15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</row>
    <row r="209" spans="1:30" ht="15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</row>
    <row r="210" spans="1:30" ht="15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</row>
    <row r="211" spans="1:30" ht="15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</row>
    <row r="212" spans="1:30" ht="15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</row>
    <row r="213" spans="1:30" ht="15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</row>
    <row r="214" spans="1:30" ht="15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</row>
    <row r="215" spans="1:30" ht="15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</row>
    <row r="216" spans="1:30" ht="15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</row>
    <row r="217" spans="1:30" ht="15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</row>
    <row r="218" spans="1:30" ht="15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</row>
    <row r="219" spans="1:30" ht="15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</row>
    <row r="220" spans="1:30" ht="15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</row>
    <row r="221" spans="1:30" ht="15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</row>
    <row r="222" spans="1:30" ht="15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</row>
    <row r="223" spans="1:30" ht="15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</row>
    <row r="224" spans="1:30" ht="15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</row>
    <row r="225" spans="1:30" ht="15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</row>
    <row r="226" spans="1:30" ht="15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</row>
    <row r="227" spans="1:30" ht="15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</row>
    <row r="228" spans="1:30" ht="15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</row>
    <row r="229" spans="1:30" ht="15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</row>
    <row r="230" spans="1:30" ht="15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</row>
    <row r="231" spans="1:30" ht="15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</row>
    <row r="232" spans="1:30" ht="15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</row>
    <row r="233" spans="1:30" ht="15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</row>
    <row r="234" spans="1:30" ht="15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</row>
    <row r="235" spans="1:30" ht="15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</row>
    <row r="236" spans="1:30" ht="15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</row>
    <row r="237" spans="1:30" ht="15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</row>
    <row r="238" spans="1:30" ht="15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</row>
    <row r="239" spans="1:30" ht="15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</row>
    <row r="240" spans="1:30" ht="15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</row>
    <row r="241" spans="1:30" ht="15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</row>
    <row r="242" spans="1:30" ht="15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</row>
    <row r="243" spans="1:30" ht="15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</row>
    <row r="244" spans="1:30" ht="15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</row>
    <row r="245" spans="1:30" ht="15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</row>
    <row r="246" spans="1:30" ht="15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</row>
    <row r="247" spans="1:30" ht="15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</row>
    <row r="248" spans="1:30" ht="15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</row>
    <row r="249" spans="1:30" ht="15.75" customHeight="1"/>
    <row r="250" spans="1:30" ht="15.75" customHeight="1"/>
    <row r="251" spans="1:30" ht="15.75" customHeight="1"/>
    <row r="252" spans="1:30" ht="15.75" customHeight="1"/>
    <row r="253" spans="1:30" ht="15.75" customHeight="1"/>
    <row r="254" spans="1:30" ht="15.75" customHeight="1"/>
    <row r="255" spans="1:30" ht="15.75" customHeight="1"/>
    <row r="256" spans="1:30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10:C11"/>
    <mergeCell ref="C19:C2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INCONSISTENCIAS</vt:lpstr>
      <vt:lpstr>Analisis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 Carrillo, Víctor Hugo</dc:creator>
  <cp:lastModifiedBy>Mata Carrillo, Víctor Hugo</cp:lastModifiedBy>
  <cp:lastPrinted>2025-11-04T21:27:10Z</cp:lastPrinted>
  <dcterms:created xsi:type="dcterms:W3CDTF">2022-11-23T17:24:23Z</dcterms:created>
  <dcterms:modified xsi:type="dcterms:W3CDTF">2026-07-02T19:38:26Z</dcterms:modified>
</cp:coreProperties>
</file>